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5f84ac65142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udent practice" sheetId="1" r:id="R7dd1e90ce5ca477d"/>
    <x:sheet xmlns:r="http://schemas.openxmlformats.org/officeDocument/2006/relationships" name="Worked end payments" sheetId="2" r:id="R999d10c8d5e74a3f"/>
    <x:sheet xmlns:r="http://schemas.openxmlformats.org/officeDocument/2006/relationships" name="Worked start payments" sheetId="3" r:id="Rc0179348fd4d4a24"/>
    <x:sheet xmlns:r="http://schemas.openxmlformats.org/officeDocument/2006/relationships" name="Interest factors" sheetId="4" r:id="Rd1226e074fe04bbf"/>
    <x:sheet xmlns:r="http://schemas.openxmlformats.org/officeDocument/2006/relationships" name="Questions and answers" sheetId="5" r:id="R4c6f091023234f6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$&quot;#,##0.00"/>
    <x:numFmt numFmtId="201" formatCode="0.00%"/>
    <x:numFmt numFmtId="202" formatCode="0%"/>
    <x:numFmt numFmtId="203" formatCode="0.000000"/>
  </x:numFmts>
  <x:fonts count="6">
    <x:font>
      <x:sz val="11"/>
      <x:name val="Carlito"/>
    </x:font>
    <x:font>
      <x:sz val="11"/>
      <x:color rgb="FF25364A"/>
      <x:name val="Arial"/>
    </x:font>
    <x:font>
      <x:b/>
      <x:sz val="16"/>
      <x:color rgb="FF6354A2"/>
      <x:name val="Arial"/>
    </x:font>
    <x:font>
      <x:sz val="11"/>
      <x:color rgb="FFA02A24"/>
      <x:name val="Arial"/>
    </x:font>
    <x:font>
      <x:b/>
      <x:sz val="11"/>
      <x:color rgb="FFFFFFFF"/>
      <x:name val="Arial"/>
    </x:font>
    <x:font>
      <x:b/>
      <x:sz val="11"/>
      <x:color rgb="FF2536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0BA"/>
      </x:patternFill>
    </x:fill>
    <x:fill>
      <x:patternFill patternType="solid">
        <x:fgColor rgb="FF6354A2"/>
      </x:patternFill>
    </x:fill>
    <x:fill>
      <x:patternFill patternType="solid">
        <x:fgColor rgb="FFF2F0F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0" fontId="5" fillId="4" borderId="0" xfId="0" applyNumberFormat="1" applyFont="1" applyFill="1" applyBorder="1"/>
    <x:xf numFmtId="200" fontId="5" fillId="4" borderId="0" xfId="0" applyNumberFormat="1" applyFont="1" applyFill="1" applyBorder="1"/>
    <x:xf numFmtId="202" fontId="4" fillId="3" borderId="0" xfId="0" applyNumberFormat="1" applyFont="1" applyFill="1" applyBorder="1" applyAlignment="1">
      <x:alignment wrapText="1"/>
    </x:xf>
    <x:xf numFmtId="203" fontId="1" fillId="4" borderId="0" xfId="0" applyNumberFormat="1" applyFont="1" applyFill="1" applyBorder="1"/>
    <x:xf numFmtId="203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183ebfbfc349f7" /><Relationship Type="http://schemas.openxmlformats.org/officeDocument/2006/relationships/theme" Target="/xl/theme/theme1.xml" Id="R54e4be16427c4067" /><Relationship Type="http://schemas.openxmlformats.org/officeDocument/2006/relationships/sharedStrings" Target="/xl/sharedStrings.xml" Id="R2eb6ebbcae804528" /><Relationship Type="http://schemas.openxmlformats.org/officeDocument/2006/relationships/worksheet" Target="/xl/worksheets/sheet1.xml" Id="R7dd1e90ce5ca477d" /><Relationship Type="http://schemas.openxmlformats.org/officeDocument/2006/relationships/worksheet" Target="/xl/worksheets/sheet2.xml" Id="R999d10c8d5e74a3f" /><Relationship Type="http://schemas.openxmlformats.org/officeDocument/2006/relationships/worksheet" Target="/xl/worksheets/sheet3.xml" Id="Rc0179348fd4d4a24" /><Relationship Type="http://schemas.openxmlformats.org/officeDocument/2006/relationships/worksheet" Target="/xl/worksheets/sheet4.xml" Id="Rd1226e074fe04bbf" /><Relationship Type="http://schemas.openxmlformats.org/officeDocument/2006/relationships/worksheet" Target="/xl/worksheets/sheet5.xml" Id="R4c6f091023234f6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354A2"/>
  </x:sheetPr>
  <x:sheetViews>
    <x:sheetView showGridLines="0" workbookViewId="0"/>
  </x:sheetViews>
  <x:sheetFormatPr defaultRowHeight="15"/>
  <x:cols>
    <x:col min="1" max="1" width="13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</x:row>
    <x:row r="2" ht="30" customHeight="1">
      <x:c r="A2" s="2" t="str">
        <x:v>Regular savings: build it yourself</x:v>
      </x:c>
      <x:c r="B2" s="2"/>
      <x:c r="C2" s="2"/>
      <x:c r="D2" s="2"/>
      <x:c r="E2" s="2"/>
      <x:c r="F2" s="2"/>
      <x:c r="G2" s="2"/>
    </x:row>
    <x:row r="3" ht="32" customHeight="1">
      <x:c r="A3" s="3" t="str">
        <x:v>Student activity. Calculate four periods before opening the worked calculator sheets. All amounts are AUD.</x:v>
      </x:c>
      <x:c r="B3" s="3"/>
      <x:c r="C3" s="3"/>
      <x:c r="D3" s="3"/>
      <x:c r="E3" s="3"/>
      <x:c r="F3" s="3"/>
      <x:c r="G3" s="3"/>
    </x:row>
    <x:row r="4" ht="23" customHeight="1">
      <x:c r="A4" s="1"/>
      <x:c r="B4" s="1"/>
      <x:c r="C4" s="1"/>
      <x:c r="D4" s="1"/>
      <x:c r="E4" s="1"/>
      <x:c r="F4" s="1"/>
      <x:c r="G4" s="1"/>
    </x:row>
    <x:row r="5" ht="23" customHeight="1">
      <x:c r="A5" s="1" t="str">
        <x:v>Start balance</x:v>
      </x:c>
      <x:c r="B5" s="1"/>
      <x:c r="C5" s="6" t="n">
        <x:v>0</x:v>
      </x:c>
      <x:c r="D5" s="1" t="str">
        <x:v>Payment</x:v>
      </x:c>
      <x:c r="E5" s="6" t="n">
        <x:v>100</x:v>
      </x:c>
      <x:c r="F5" s="1" t="str">
        <x:v>Rate per period</x:v>
      </x:c>
      <x:c r="G5" s="7" t="n">
        <x:v>0.05</x:v>
      </x:c>
    </x:row>
    <x:row r="6" ht="32" customHeight="1">
      <x:c r="A6" s="3" t="str">
        <x:v>Amber cells are editable. Enter 5% as 5% or 0.05, not 5. This is a rate per period, not an annual rate.</x:v>
      </x:c>
      <x:c r="B6" s="3"/>
      <x:c r="C6" s="3"/>
      <x:c r="D6" s="3"/>
      <x:c r="E6" s="3"/>
      <x:c r="F6" s="3"/>
      <x:c r="G6" s="3"/>
    </x:row>
    <x:row r="7" ht="32" customHeight="1">
      <x:c r="A7" s="8" t="str">
        <x:f>IF(COUNT(C5,E5,G5)&lt;&gt;3,"Missing input: enter a number in each amber input cell.",IF(MIN(C5,E5,G5)&lt;0,"Use non-negative inputs for this savings activity.",""))</x:f>
      </x:c>
      <x:c r="B7" s="8"/>
      <x:c r="C7" s="8"/>
      <x:c r="D7" s="8"/>
      <x:c r="E7" s="8"/>
      <x:c r="F7" s="8"/>
      <x:c r="G7" s="8"/>
    </x:row>
    <x:row r="8" ht="32" customHeight="1">
      <x:c r="A8" s="3" t="str">
        <x:v>End-of-period payments: calculate interest on the opening balance, then add the payment.</x:v>
      </x:c>
      <x:c r="B8" s="3"/>
      <x:c r="C8" s="3"/>
      <x:c r="D8" s="3"/>
      <x:c r="E8" s="3"/>
      <x:c r="F8" s="3"/>
      <x:c r="G8" s="3"/>
    </x:row>
    <x:row r="9" ht="23" customHeight="1">
      <x:c r="A9" s="1"/>
      <x:c r="B9" s="1"/>
      <x:c r="C9" s="1"/>
      <x:c r="D9" s="1"/>
      <x:c r="E9" s="1"/>
      <x:c r="F9" s="1"/>
      <x:c r="G9" s="1"/>
    </x:row>
    <x:row r="10" ht="38" customHeight="1">
      <x:c r="A10" s="11" t="str">
        <x:v>Period</x:v>
      </x:c>
      <x:c r="B10" s="11" t="str">
        <x:v>Opening balance</x:v>
      </x:c>
      <x:c r="C10" s="11" t="str">
        <x:v>Payment</x:v>
      </x:c>
      <x:c r="D10" s="11" t="str">
        <x:v>Interest</x:v>
      </x:c>
      <x:c r="E10" s="11" t="str">
        <x:v>Closing balance</x:v>
      </x:c>
      <x:c r="F10" s="11" t="str">
        <x:v>Paid in so far</x:v>
      </x:c>
      <x:c r="G10" s="11" t="str">
        <x:v>Interest so far</x:v>
      </x:c>
    </x:row>
    <x:row r="11" ht="23" customHeight="1">
      <x:c r="A11" s="1" t="n">
        <x:v>1</x:v>
      </x:c>
      <x:c r="B11" s="6"/>
      <x:c r="C11" s="6"/>
      <x:c r="D11" s="6"/>
      <x:c r="E11" s="6"/>
      <x:c r="F11" s="6"/>
      <x:c r="G11" s="6"/>
    </x:row>
    <x:row r="12" ht="23" customHeight="1">
      <x:c r="A12" s="1" t="n">
        <x:v>2</x:v>
      </x:c>
      <x:c r="B12" s="6"/>
      <x:c r="C12" s="6"/>
      <x:c r="D12" s="6"/>
      <x:c r="E12" s="6"/>
      <x:c r="F12" s="6"/>
      <x:c r="G12" s="6"/>
    </x:row>
    <x:row r="13" ht="23" customHeight="1">
      <x:c r="A13" s="1" t="n">
        <x:v>3</x:v>
      </x:c>
      <x:c r="B13" s="6"/>
      <x:c r="C13" s="6"/>
      <x:c r="D13" s="6"/>
      <x:c r="E13" s="6"/>
      <x:c r="F13" s="6"/>
      <x:c r="G13" s="6"/>
    </x:row>
    <x:row r="14" ht="23" customHeight="1">
      <x:c r="A14" s="1" t="n">
        <x:v>4</x:v>
      </x:c>
      <x:c r="B14" s="6"/>
      <x:c r="C14" s="6"/>
      <x:c r="D14" s="6"/>
      <x:c r="E14" s="6"/>
      <x:c r="F14" s="6"/>
      <x:c r="G14" s="6"/>
    </x:row>
    <x:row r="15" ht="23" customHeight="1">
      <x:c r="A15" s="1"/>
      <x:c r="B15" s="1"/>
      <x:c r="C15" s="1"/>
      <x:c r="D15" s="1"/>
      <x:c r="E15" s="1"/>
      <x:c r="F15" s="1"/>
      <x:c r="G15" s="1"/>
    </x:row>
    <x:row r="16" ht="32" customHeight="1">
      <x:c r="A16" s="3" t="str">
        <x:v>Your task: enter formulas in every amber calculation cell in rows 11–14. Use cell references, not typed answers.</x:v>
      </x:c>
      <x:c r="B16" s="3"/>
      <x:c r="C16" s="3"/>
      <x:c r="D16" s="3"/>
      <x:c r="E16" s="3"/>
      <x:c r="F16" s="3"/>
      <x:c r="G16" s="3"/>
    </x:row>
    <x:row r="17" ht="23" customHeight="1">
      <x:c r="A17" s="1"/>
      <x:c r="B17" s="1"/>
      <x:c r="C17" s="1"/>
      <x:c r="D17" s="1"/>
      <x:c r="E17" s="1"/>
      <x:c r="F17" s="1"/>
      <x:c r="G17" s="1"/>
    </x:row>
    <x:row r="18" ht="32" customHeight="1">
      <x:c r="A18" s="3" t="str">
        <x:v>1. Opening balance: the first row uses the start balance; later rows use the previous closing balance.</x:v>
      </x:c>
      <x:c r="B18" s="3"/>
      <x:c r="C18" s="3"/>
      <x:c r="D18" s="3"/>
      <x:c r="E18" s="3"/>
      <x:c r="F18" s="3"/>
      <x:c r="G18" s="3"/>
    </x:row>
    <x:row r="19" ht="32" customHeight="1">
      <x:c r="A19" s="3" t="str">
        <x:v>2. Payment: link to the fixed payment input. Use $ signs so an input reference stays fixed when copied.</x:v>
      </x:c>
      <x:c r="B19" s="3"/>
      <x:c r="C19" s="3"/>
      <x:c r="D19" s="3"/>
      <x:c r="E19" s="3"/>
      <x:c r="F19" s="3"/>
      <x:c r="G19" s="3"/>
    </x:row>
    <x:row r="20" ht="32" customHeight="1">
      <x:c r="A20" s="3" t="str">
        <x:v>3. Interest = opening balance × rate per period. Closing balance = opening balance + interest + payment.</x:v>
      </x:c>
      <x:c r="B20" s="3"/>
      <x:c r="C20" s="3"/>
      <x:c r="D20" s="3"/>
      <x:c r="E20" s="3"/>
      <x:c r="F20" s="3"/>
      <x:c r="G20" s="3"/>
    </x:row>
    <x:row r="21" ht="32" customHeight="1">
      <x:c r="A21" s="3" t="str">
        <x:v>4. Paid in so far = start balance + total payments. Interest so far = closing balance − paid in so far.</x:v>
      </x:c>
      <x:c r="B21" s="3"/>
      <x:c r="C21" s="3"/>
      <x:c r="D21" s="3"/>
      <x:c r="E21" s="3"/>
      <x:c r="F21" s="3"/>
      <x:c r="G21" s="3"/>
    </x:row>
    <x:row r="22" ht="23" customHeight="1">
      <x:c r="A22" s="1"/>
      <x:c r="B22" s="1"/>
      <x:c r="C22" s="1"/>
      <x:c r="D22" s="1"/>
      <x:c r="E22" s="1"/>
      <x:c r="F22" s="1"/>
      <x:c r="G22" s="1"/>
    </x:row>
    <x:row r="23" ht="32" customHeight="1">
      <x:c r="A23" s="3" t="str">
        <x:v>Predict: if payments moved to the start of each period, would the closing balance rise, fall or stay the same? Explain.</x:v>
      </x:c>
      <x:c r="B23" s="3"/>
      <x:c r="C23" s="3"/>
      <x:c r="D23" s="3"/>
      <x:c r="E23" s="3"/>
      <x:c r="F23" s="3"/>
      <x:c r="G23" s="3"/>
    </x:row>
    <x:row r="24" ht="23" customHeight="1">
      <x:c r="A24" s="1"/>
      <x:c r="B24" s="1"/>
      <x:c r="C24" s="1"/>
      <x:c r="D24" s="1"/>
      <x:c r="E24" s="1"/>
      <x:c r="F24" s="1"/>
      <x:c r="G24" s="1"/>
    </x:row>
    <x:row r="25" ht="32" customHeight="1">
      <x:c r="A25" s="3" t="str">
        <x:v>Extension: insert 20 rows above row 15, then extend period numbers and formulas to period 24. Compare with Worked end payments.</x:v>
      </x:c>
      <x:c r="B25" s="3"/>
      <x:c r="C25" s="3"/>
      <x:c r="D25" s="3"/>
      <x:c r="E25" s="3"/>
      <x:c r="F25" s="3"/>
      <x:c r="G25" s="3"/>
    </x:row>
    <x:row r="26" ht="23" customHeight="1">
      <x:c r="A26" s="1"/>
      <x:c r="B26" s="1"/>
      <x:c r="C26" s="1"/>
      <x:c r="D26" s="1"/>
      <x:c r="E26" s="1"/>
      <x:c r="F26" s="1"/>
      <x:c r="G26" s="1"/>
    </x:row>
    <x:row r="27" ht="32" customHeight="1">
      <x:c r="A27" s="3" t="str">
        <x:v>Precision: keep full values in formulas and display dollars to two decimal places. Do not round each interest calculation.</x:v>
      </x:c>
      <x:c r="B27" s="3"/>
      <x:c r="C27" s="3"/>
      <x:c r="D27" s="3"/>
      <x:c r="E27" s="3"/>
      <x:c r="F27" s="3"/>
      <x:c r="G27" s="3"/>
    </x:row>
    <x:row r="28" ht="23" customHeight="1">
      <x:c r="A28" s="1"/>
      <x:c r="B28" s="1"/>
      <x:c r="C28" s="1"/>
      <x:c r="D28" s="1"/>
      <x:c r="E28" s="1"/>
      <x:c r="F28" s="1"/>
      <x:c r="G28" s="1"/>
    </x:row>
    <x:row r="29" ht="32" customHeight="1">
      <x:c r="A29" s="3" t="str">
        <x:v>This is a classroom model with a constant rate, equal payments, and no fees, tax or withdrawals.</x:v>
      </x:c>
      <x:c r="B29" s="3"/>
      <x:c r="C29" s="3"/>
      <x:c r="D29" s="3"/>
      <x:c r="E29" s="3"/>
      <x:c r="F29" s="3"/>
      <x:c r="G29" s="3"/>
    </x:row>
    <x:row r="30" ht="23" customHeight="1">
      <x:c r="A30" s="1"/>
      <x:c r="B30" s="1"/>
      <x:c r="C30" s="1"/>
      <x:c r="D30" s="1"/>
      <x:c r="E30" s="1"/>
      <x:c r="F30" s="1"/>
      <x:c r="G30" s="1"/>
    </x:row>
    <x:row r="31" ht="23" customHeight="1">
      <x:c r="A31" s="1"/>
      <x:c r="B31" s="1"/>
      <x:c r="C31" s="1"/>
      <x:c r="D31" s="1"/>
      <x:c r="E31" s="1"/>
      <x:c r="F31" s="1"/>
      <x:c r="G31" s="1"/>
    </x:row>
    <x:row r="32" ht="23" customHeight="1">
      <x:c r="A32" s="1"/>
      <x:c r="B32" s="1"/>
      <x:c r="C32" s="1"/>
      <x:c r="D32" s="1"/>
      <x:c r="E32" s="1"/>
      <x:c r="F32" s="1"/>
      <x:c r="G32" s="1"/>
    </x:row>
    <x:row r="33" ht="23" customHeight="1">
      <x:c r="A33" s="1"/>
      <x:c r="B33" s="1"/>
      <x:c r="C33" s="1"/>
      <x:c r="D33" s="1"/>
      <x:c r="E33" s="1"/>
      <x:c r="F33" s="1"/>
      <x:c r="G33" s="1"/>
    </x:row>
    <x:row r="34" ht="23" customHeight="1">
      <x:c r="A34" s="1"/>
      <x:c r="B34" s="1"/>
      <x:c r="C34" s="1"/>
      <x:c r="D34" s="1"/>
      <x:c r="E34" s="1"/>
      <x:c r="F34" s="1"/>
      <x:c r="G34" s="1"/>
    </x:row>
    <x:row r="35" ht="23" customHeight="1">
      <x:c r="A35" s="1"/>
      <x:c r="B35" s="1"/>
      <x:c r="C35" s="1"/>
      <x:c r="D35" s="1"/>
      <x:c r="E35" s="1"/>
      <x:c r="F35" s="1"/>
      <x:c r="G35" s="1"/>
    </x:row>
    <x:row r="36" ht="23" customHeight="1">
      <x:c r="A36" s="1"/>
      <x:c r="B36" s="1"/>
      <x:c r="C36" s="1"/>
      <x:c r="D36" s="1"/>
      <x:c r="E36" s="1"/>
      <x:c r="F36" s="1"/>
      <x:c r="G36" s="1"/>
    </x:row>
    <x:row r="37" ht="23" customHeight="1">
      <x:c r="A37" s="1"/>
      <x:c r="B37" s="1"/>
      <x:c r="C37" s="1"/>
      <x:c r="D37" s="1"/>
      <x:c r="E37" s="1"/>
      <x:c r="F37" s="1"/>
      <x:c r="G37" s="1"/>
    </x:row>
    <x:row r="38" ht="23" customHeight="1">
      <x:c r="A38" s="1"/>
      <x:c r="B38" s="1"/>
      <x:c r="C38" s="1"/>
      <x:c r="D38" s="1"/>
      <x:c r="E38" s="1"/>
      <x:c r="F38" s="1"/>
      <x:c r="G38" s="1"/>
    </x:row>
    <x:row r="39" ht="23" customHeight="1">
      <x:c r="A39" s="1"/>
      <x:c r="B39" s="1"/>
      <x:c r="C39" s="1"/>
      <x:c r="D39" s="1"/>
      <x:c r="E39" s="1"/>
      <x:c r="F39" s="1"/>
      <x:c r="G39" s="1"/>
    </x:row>
    <x:row r="40" ht="23" customHeight="1">
      <x:c r="A40" s="1"/>
      <x:c r="B40" s="1"/>
      <x:c r="C40" s="1"/>
      <x:c r="D40" s="1"/>
      <x:c r="E40" s="1"/>
      <x:c r="F40" s="1"/>
      <x:c r="G40" s="1"/>
    </x:row>
    <x:row r="41" ht="23" customHeight="1">
      <x:c r="A41" s="1"/>
      <x:c r="B41" s="1"/>
      <x:c r="C41" s="1"/>
      <x:c r="D41" s="1"/>
      <x:c r="E41" s="1"/>
      <x:c r="F41" s="1"/>
      <x:c r="G41" s="1"/>
    </x:row>
    <x:row r="42" ht="23" customHeight="1">
      <x:c r="A42" s="1"/>
      <x:c r="B42" s="1"/>
      <x:c r="C42" s="1"/>
      <x:c r="D42" s="1"/>
      <x:c r="E42" s="1"/>
      <x:c r="F42" s="1"/>
      <x:c r="G42" s="1"/>
    </x:row>
    <x:row r="43" ht="23" customHeight="1">
      <x:c r="A43" s="1"/>
      <x:c r="B43" s="1"/>
      <x:c r="C43" s="1"/>
      <x:c r="D43" s="1"/>
      <x:c r="E43" s="1"/>
      <x:c r="F43" s="1"/>
      <x:c r="G43" s="1"/>
    </x:row>
    <x:row r="44" ht="23" customHeight="1">
      <x:c r="A44" s="1"/>
      <x:c r="B44" s="1"/>
      <x:c r="C44" s="1"/>
      <x:c r="D44" s="1"/>
      <x:c r="E44" s="1"/>
      <x:c r="F44" s="1"/>
      <x:c r="G44" s="1"/>
    </x:row>
    <x:row r="45" ht="23" customHeight="1">
      <x:c r="A45" s="1"/>
      <x:c r="B45" s="1"/>
      <x:c r="C45" s="1"/>
      <x:c r="D45" s="1"/>
      <x:c r="E45" s="1"/>
      <x:c r="F45" s="1"/>
      <x:c r="G45" s="1"/>
    </x:row>
    <x:row r="46" ht="23" customHeight="1">
      <x:c r="A46" s="1"/>
      <x:c r="B46" s="1"/>
      <x:c r="C46" s="1"/>
      <x:c r="D46" s="1"/>
      <x:c r="E46" s="1"/>
      <x:c r="F46" s="1"/>
      <x:c r="G46" s="1"/>
    </x:row>
    <x:row r="47" ht="23" customHeight="1">
      <x:c r="A47" s="1"/>
      <x:c r="B47" s="1"/>
      <x:c r="C47" s="1"/>
      <x:c r="D47" s="1"/>
      <x:c r="E47" s="1"/>
      <x:c r="F47" s="1"/>
      <x:c r="G47" s="1"/>
    </x:row>
    <x:row r="48" ht="23" customHeight="1">
      <x:c r="A48" s="1"/>
      <x:c r="B48" s="1"/>
      <x:c r="C48" s="1"/>
      <x:c r="D48" s="1"/>
      <x:c r="E48" s="1"/>
      <x:c r="F48" s="1"/>
      <x:c r="G48" s="1"/>
    </x:row>
    <x:row r="49" ht="23" customHeight="1">
      <x:c r="A49" s="1"/>
      <x:c r="B49" s="1"/>
      <x:c r="C49" s="1"/>
      <x:c r="D49" s="1"/>
      <x:c r="E49" s="1"/>
      <x:c r="F49" s="1"/>
      <x:c r="G49" s="1"/>
    </x:row>
    <x:row r="50" ht="23" customHeight="1">
      <x:c r="A50" s="1"/>
      <x:c r="B50" s="1"/>
      <x:c r="C50" s="1"/>
      <x:c r="D50" s="1"/>
      <x:c r="E50" s="1"/>
      <x:c r="F50" s="1"/>
      <x:c r="G50" s="1"/>
    </x:row>
  </x:sheetData>
  <x:mergeCells>
    <x:mergeCell ref="A2:G2"/>
    <x:mergeCell ref="A3:G3"/>
    <x:mergeCell ref="A6:G6"/>
    <x:mergeCell ref="A7:G7"/>
    <x:mergeCell ref="A8:G8"/>
    <x:mergeCell ref="A16:G16"/>
    <x:mergeCell ref="A18:G18"/>
    <x:mergeCell ref="A19:G19"/>
    <x:mergeCell ref="A20:G20"/>
    <x:mergeCell ref="A21:G21"/>
    <x:mergeCell ref="A23:G23"/>
    <x:mergeCell ref="A25:G25"/>
    <x:mergeCell ref="A27:G27"/>
    <x:mergeCell ref="A29:G2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354A2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</x:row>
    <x:row r="2" ht="30" customHeight="1">
      <x:c r="A2" s="2" t="str">
        <x:v>Worked calculator: end payments</x:v>
      </x:c>
      <x:c r="B2" s="2"/>
      <x:c r="C2" s="2"/>
      <x:c r="D2" s="2"/>
      <x:c r="E2" s="2"/>
      <x:c r="F2" s="2"/>
      <x:c r="G2" s="2"/>
    </x:row>
    <x:row r="3" ht="32" customHeight="1">
      <x:c r="A3" s="3" t="str">
        <x:v>Worked calculator, not a blank activity. Edit the amber inputs to explore 24 equal periods. All amounts are AUD.</x:v>
      </x:c>
      <x:c r="B3" s="3"/>
      <x:c r="C3" s="3"/>
      <x:c r="D3" s="3"/>
      <x:c r="E3" s="3"/>
      <x:c r="F3" s="3"/>
      <x:c r="G3" s="3"/>
    </x:row>
    <x:row r="4" ht="23" customHeight="1">
      <x:c r="A4" s="1"/>
      <x:c r="B4" s="1"/>
      <x:c r="C4" s="1"/>
      <x:c r="D4" s="1"/>
      <x:c r="E4" s="1"/>
      <x:c r="F4" s="1"/>
      <x:c r="G4" s="1"/>
    </x:row>
    <x:row r="5" ht="23" customHeight="1">
      <x:c r="A5" s="1" t="str">
        <x:v>Start balance</x:v>
      </x:c>
      <x:c r="B5" s="1"/>
      <x:c r="C5" s="6" t="n">
        <x:v>0</x:v>
      </x:c>
      <x:c r="D5" s="1" t="str">
        <x:v>Payment</x:v>
      </x:c>
      <x:c r="E5" s="6" t="n">
        <x:v>100</x:v>
      </x:c>
      <x:c r="F5" s="1" t="str">
        <x:v>Rate per period</x:v>
      </x:c>
      <x:c r="G5" s="7" t="n">
        <x:v>0.05</x:v>
      </x:c>
    </x:row>
    <x:row r="6" ht="32" customHeight="1">
      <x:c r="A6" s="3" t="str">
        <x:v>Amber cells are editable. Enter 5% as 5% or 0.05, not 5. This is a rate per period, not an annual rate.</x:v>
      </x:c>
      <x:c r="B6" s="3"/>
      <x:c r="C6" s="3"/>
      <x:c r="D6" s="3"/>
      <x:c r="E6" s="3"/>
      <x:c r="F6" s="3"/>
      <x:c r="G6" s="3"/>
    </x:row>
    <x:row r="7" ht="32" customHeight="1">
      <x:c r="A7" s="8" t="str">
        <x:f>IF(COUNT(C5,E5,G5)&lt;&gt;3,"Missing input: enter a number in each amber input cell.",IF(MIN(C5,E5,G5)&lt;0,"Use non-negative inputs for this savings activity.",""))</x:f>
      </x:c>
      <x:c r="B7" s="8"/>
      <x:c r="C7" s="8"/>
      <x:c r="D7" s="8"/>
      <x:c r="E7" s="8"/>
      <x:c r="F7" s="8"/>
      <x:c r="G7" s="8"/>
    </x:row>
    <x:row r="8" ht="32" customHeight="1">
      <x:c r="A8" s="3" t="str">
        <x:v>Interest first, then payment: closing = opening × (1 + rate) + payment.</x:v>
      </x:c>
      <x:c r="B8" s="3"/>
      <x:c r="C8" s="3"/>
      <x:c r="D8" s="3"/>
      <x:c r="E8" s="3"/>
      <x:c r="F8" s="3"/>
      <x:c r="G8" s="3"/>
    </x:row>
    <x:row r="9" ht="23" customHeight="1">
      <x:c r="A9" s="1"/>
      <x:c r="B9" s="1"/>
      <x:c r="C9" s="1"/>
      <x:c r="D9" s="1"/>
      <x:c r="E9" s="1"/>
      <x:c r="F9" s="1"/>
      <x:c r="G9" s="1"/>
    </x:row>
    <x:row r="10" ht="38" customHeight="1">
      <x:c r="A10" s="11" t="str">
        <x:v>Period</x:v>
      </x:c>
      <x:c r="B10" s="11" t="str">
        <x:v>Opening balance</x:v>
      </x:c>
      <x:c r="C10" s="11" t="str">
        <x:v>Payment</x:v>
      </x:c>
      <x:c r="D10" s="11" t="str">
        <x:v>Interest</x:v>
      </x:c>
      <x:c r="E10" s="11" t="str">
        <x:v>Closing balance</x:v>
      </x:c>
      <x:c r="F10" s="11" t="str">
        <x:v>Paid in so far</x:v>
      </x:c>
      <x:c r="G10" s="11" t="str">
        <x:v>Interest so far</x:v>
      </x:c>
    </x:row>
    <x:row r="11" ht="23" customHeight="1">
      <x:c r="A11" s="1" t="n">
        <x:v>1</x:v>
      </x:c>
      <x:c r="B11" s="4" t="n">
        <x:f>$C$5</x:f>
        <x:v>0</x:v>
      </x:c>
      <x:c r="C11" s="4" t="n">
        <x:f>$E$5</x:f>
        <x:v>100</x:v>
      </x:c>
      <x:c r="D11" s="4" t="n">
        <x:f>B11*$G$5</x:f>
        <x:v>0</x:v>
      </x:c>
      <x:c r="E11" s="4" t="n">
        <x:f>B11+C11+D11</x:f>
        <x:v>100</x:v>
      </x:c>
      <x:c r="F11" s="4" t="n">
        <x:f>$C$5+SUM($C$11:C11)</x:f>
        <x:v>100</x:v>
      </x:c>
      <x:c r="G11" s="4" t="n">
        <x:f>E11-F11</x:f>
        <x:v>0</x:v>
      </x:c>
    </x:row>
    <x:row r="12" ht="23" customHeight="1">
      <x:c r="A12" s="13" t="n">
        <x:v>2</x:v>
      </x:c>
      <x:c r="B12" s="14" t="n">
        <x:f>E11</x:f>
        <x:v>100</x:v>
      </x:c>
      <x:c r="C12" s="14" t="n">
        <x:f>$E$5</x:f>
        <x:v>100</x:v>
      </x:c>
      <x:c r="D12" s="14" t="n">
        <x:f>B12*$G$5</x:f>
        <x:v>5</x:v>
      </x:c>
      <x:c r="E12" s="14" t="n">
        <x:f>B12+C12+D12</x:f>
        <x:v>205</x:v>
      </x:c>
      <x:c r="F12" s="14" t="n">
        <x:f>$C$5+SUM($C$11:C12)</x:f>
        <x:v>200</x:v>
      </x:c>
      <x:c r="G12" s="14" t="n">
        <x:f>E12-F12</x:f>
        <x:v>5</x:v>
      </x:c>
    </x:row>
    <x:row r="13" ht="23" customHeight="1">
      <x:c r="A13" s="1" t="n">
        <x:v>3</x:v>
      </x:c>
      <x:c r="B13" s="4" t="n">
        <x:f>E12</x:f>
        <x:v>205</x:v>
      </x:c>
      <x:c r="C13" s="4" t="n">
        <x:f>$E$5</x:f>
        <x:v>100</x:v>
      </x:c>
      <x:c r="D13" s="4" t="n">
        <x:f>B13*$G$5</x:f>
        <x:v>10.25</x:v>
      </x:c>
      <x:c r="E13" s="4" t="n">
        <x:f>B13+C13+D13</x:f>
        <x:v>315.25</x:v>
      </x:c>
      <x:c r="F13" s="4" t="n">
        <x:f>$C$5+SUM($C$11:C13)</x:f>
        <x:v>300</x:v>
      </x:c>
      <x:c r="G13" s="4" t="n">
        <x:f>E13-F13</x:f>
        <x:v>15.25</x:v>
      </x:c>
    </x:row>
    <x:row r="14" ht="23" customHeight="1">
      <x:c r="A14" s="13" t="n">
        <x:v>4</x:v>
      </x:c>
      <x:c r="B14" s="14" t="n">
        <x:f>E13</x:f>
        <x:v>315.25</x:v>
      </x:c>
      <x:c r="C14" s="14" t="n">
        <x:f>$E$5</x:f>
        <x:v>100</x:v>
      </x:c>
      <x:c r="D14" s="14" t="n">
        <x:f>B14*$G$5</x:f>
        <x:v>15.762500000000001</x:v>
      </x:c>
      <x:c r="E14" s="14" t="n">
        <x:f>B14+C14+D14</x:f>
        <x:v>431.0125</x:v>
      </x:c>
      <x:c r="F14" s="14" t="n">
        <x:f>$C$5+SUM($C$11:C14)</x:f>
        <x:v>400</x:v>
      </x:c>
      <x:c r="G14" s="14" t="n">
        <x:f>E14-F14</x:f>
        <x:v>31.01249999999999</x:v>
      </x:c>
    </x:row>
    <x:row r="15" ht="23" customHeight="1">
      <x:c r="A15" s="1" t="n">
        <x:v>5</x:v>
      </x:c>
      <x:c r="B15" s="4" t="n">
        <x:f>E14</x:f>
        <x:v>431.0125</x:v>
      </x:c>
      <x:c r="C15" s="4" t="n">
        <x:f>$E$5</x:f>
        <x:v>100</x:v>
      </x:c>
      <x:c r="D15" s="4" t="n">
        <x:f>B15*$G$5</x:f>
        <x:v>21.550625</x:v>
      </x:c>
      <x:c r="E15" s="4" t="n">
        <x:f>B15+C15+D15</x:f>
        <x:v>552.563125</x:v>
      </x:c>
      <x:c r="F15" s="4" t="n">
        <x:f>$C$5+SUM($C$11:C15)</x:f>
        <x:v>500</x:v>
      </x:c>
      <x:c r="G15" s="4" t="n">
        <x:f>E15-F15</x:f>
        <x:v>52.563125000000014</x:v>
      </x:c>
    </x:row>
    <x:row r="16" ht="23" customHeight="1">
      <x:c r="A16" s="13" t="n">
        <x:v>6</x:v>
      </x:c>
      <x:c r="B16" s="14" t="n">
        <x:f>E15</x:f>
        <x:v>552.563125</x:v>
      </x:c>
      <x:c r="C16" s="14" t="n">
        <x:f>$E$5</x:f>
        <x:v>100</x:v>
      </x:c>
      <x:c r="D16" s="14" t="n">
        <x:f>B16*$G$5</x:f>
        <x:v>27.628156250000004</x:v>
      </x:c>
      <x:c r="E16" s="14" t="n">
        <x:f>B16+C16+D16</x:f>
        <x:v>680.19128125</x:v>
      </x:c>
      <x:c r="F16" s="14" t="n">
        <x:f>$C$5+SUM($C$11:C16)</x:f>
        <x:v>600</x:v>
      </x:c>
      <x:c r="G16" s="14" t="n">
        <x:f>E16-F16</x:f>
        <x:v>80.19128124999997</x:v>
      </x:c>
    </x:row>
    <x:row r="17" ht="23" customHeight="1">
      <x:c r="A17" s="1" t="n">
        <x:v>7</x:v>
      </x:c>
      <x:c r="B17" s="4" t="n">
        <x:f>E16</x:f>
        <x:v>680.19128125</x:v>
      </x:c>
      <x:c r="C17" s="4" t="n">
        <x:f>$E$5</x:f>
        <x:v>100</x:v>
      </x:c>
      <x:c r="D17" s="4" t="n">
        <x:f>B17*$G$5</x:f>
        <x:v>34.0095640625</x:v>
      </x:c>
      <x:c r="E17" s="4" t="n">
        <x:f>B17+C17+D17</x:f>
        <x:v>814.2008453125</x:v>
      </x:c>
      <x:c r="F17" s="4" t="n">
        <x:f>$C$5+SUM($C$11:C17)</x:f>
        <x:v>700</x:v>
      </x:c>
      <x:c r="G17" s="4" t="n">
        <x:f>E17-F17</x:f>
        <x:v>114.20084531249995</x:v>
      </x:c>
    </x:row>
    <x:row r="18" ht="23" customHeight="1">
      <x:c r="A18" s="13" t="n">
        <x:v>8</x:v>
      </x:c>
      <x:c r="B18" s="14" t="n">
        <x:f>E17</x:f>
        <x:v>814.2008453125</x:v>
      </x:c>
      <x:c r="C18" s="14" t="n">
        <x:f>$E$5</x:f>
        <x:v>100</x:v>
      </x:c>
      <x:c r="D18" s="14" t="n">
        <x:f>B18*$G$5</x:f>
        <x:v>40.710042265625</x:v>
      </x:c>
      <x:c r="E18" s="14" t="n">
        <x:f>B18+C18+D18</x:f>
        <x:v>954.910887578125</x:v>
      </x:c>
      <x:c r="F18" s="14" t="n">
        <x:f>$C$5+SUM($C$11:C18)</x:f>
        <x:v>800</x:v>
      </x:c>
      <x:c r="G18" s="14" t="n">
        <x:f>E18-F18</x:f>
        <x:v>154.91088757812497</x:v>
      </x:c>
    </x:row>
    <x:row r="19" ht="23" customHeight="1">
      <x:c r="A19" s="1" t="n">
        <x:v>9</x:v>
      </x:c>
      <x:c r="B19" s="4" t="n">
        <x:f>E18</x:f>
        <x:v>954.910887578125</x:v>
      </x:c>
      <x:c r="C19" s="4" t="n">
        <x:f>$E$5</x:f>
        <x:v>100</x:v>
      </x:c>
      <x:c r="D19" s="4" t="n">
        <x:f>B19*$G$5</x:f>
        <x:v>47.74554437890625</x:v>
      </x:c>
      <x:c r="E19" s="4" t="n">
        <x:f>B19+C19+D19</x:f>
        <x:v>1102.6564319570311</x:v>
      </x:c>
      <x:c r="F19" s="4" t="n">
        <x:f>$C$5+SUM($C$11:C19)</x:f>
        <x:v>900</x:v>
      </x:c>
      <x:c r="G19" s="4" t="n">
        <x:f>E19-F19</x:f>
        <x:v>202.65643195703115</x:v>
      </x:c>
    </x:row>
    <x:row r="20" ht="23" customHeight="1">
      <x:c r="A20" s="13" t="n">
        <x:v>10</x:v>
      </x:c>
      <x:c r="B20" s="14" t="n">
        <x:f>E19</x:f>
        <x:v>1102.6564319570311</x:v>
      </x:c>
      <x:c r="C20" s="14" t="n">
        <x:f>$E$5</x:f>
        <x:v>100</x:v>
      </x:c>
      <x:c r="D20" s="14" t="n">
        <x:f>B20*$G$5</x:f>
        <x:v>55.13282159785156</x:v>
      </x:c>
      <x:c r="E20" s="14" t="n">
        <x:f>B20+C20+D20</x:f>
        <x:v>1257.7892535548826</x:v>
      </x:c>
      <x:c r="F20" s="14" t="n">
        <x:f>$C$5+SUM($C$11:C20)</x:f>
        <x:v>1000</x:v>
      </x:c>
      <x:c r="G20" s="14" t="n">
        <x:f>E20-F20</x:f>
        <x:v>257.78925355488263</x:v>
      </x:c>
    </x:row>
    <x:row r="21" ht="23" customHeight="1">
      <x:c r="A21" s="1" t="n">
        <x:v>11</x:v>
      </x:c>
      <x:c r="B21" s="4" t="n">
        <x:f>E20</x:f>
        <x:v>1257.7892535548826</x:v>
      </x:c>
      <x:c r="C21" s="4" t="n">
        <x:f>$E$5</x:f>
        <x:v>100</x:v>
      </x:c>
      <x:c r="D21" s="4" t="n">
        <x:f>B21*$G$5</x:f>
        <x:v>62.889462677744135</x:v>
      </x:c>
      <x:c r="E21" s="4" t="n">
        <x:f>B21+C21+D21</x:f>
        <x:v>1420.6787162326268</x:v>
      </x:c>
      <x:c r="F21" s="4" t="n">
        <x:f>$C$5+SUM($C$11:C21)</x:f>
        <x:v>1100</x:v>
      </x:c>
      <x:c r="G21" s="4" t="n">
        <x:f>E21-F21</x:f>
        <x:v>320.6787162326268</x:v>
      </x:c>
    </x:row>
    <x:row r="22" ht="23" customHeight="1">
      <x:c r="A22" s="13" t="n">
        <x:v>12</x:v>
      </x:c>
      <x:c r="B22" s="14" t="n">
        <x:f>E21</x:f>
        <x:v>1420.6787162326268</x:v>
      </x:c>
      <x:c r="C22" s="14" t="n">
        <x:f>$E$5</x:f>
        <x:v>100</x:v>
      </x:c>
      <x:c r="D22" s="14" t="n">
        <x:f>B22*$G$5</x:f>
        <x:v>71.03393581163134</x:v>
      </x:c>
      <x:c r="E22" s="14" t="n">
        <x:f>B22+C22+D22</x:f>
        <x:v>1591.7126520442582</x:v>
      </x:c>
      <x:c r="F22" s="14" t="n">
        <x:f>$C$5+SUM($C$11:C22)</x:f>
        <x:v>1200</x:v>
      </x:c>
      <x:c r="G22" s="14" t="n">
        <x:f>E22-F22</x:f>
        <x:v>391.7126520442582</x:v>
      </x:c>
    </x:row>
    <x:row r="23" ht="23" customHeight="1">
      <x:c r="A23" s="1" t="n">
        <x:v>13</x:v>
      </x:c>
      <x:c r="B23" s="4" t="n">
        <x:f>E22</x:f>
        <x:v>1591.7126520442582</x:v>
      </x:c>
      <x:c r="C23" s="4" t="n">
        <x:f>$E$5</x:f>
        <x:v>100</x:v>
      </x:c>
      <x:c r="D23" s="4" t="n">
        <x:f>B23*$G$5</x:f>
        <x:v>79.58563260221291</x:v>
      </x:c>
      <x:c r="E23" s="4" t="n">
        <x:f>B23+C23+D23</x:f>
        <x:v>1771.298284646471</x:v>
      </x:c>
      <x:c r="F23" s="4" t="n">
        <x:f>$C$5+SUM($C$11:C23)</x:f>
        <x:v>1300</x:v>
      </x:c>
      <x:c r="G23" s="4" t="n">
        <x:f>E23-F23</x:f>
        <x:v>471.2982846464711</x:v>
      </x:c>
    </x:row>
    <x:row r="24" ht="23" customHeight="1">
      <x:c r="A24" s="13" t="n">
        <x:v>14</x:v>
      </x:c>
      <x:c r="B24" s="14" t="n">
        <x:f>E23</x:f>
        <x:v>1771.298284646471</x:v>
      </x:c>
      <x:c r="C24" s="14" t="n">
        <x:f>$E$5</x:f>
        <x:v>100</x:v>
      </x:c>
      <x:c r="D24" s="14" t="n">
        <x:f>B24*$G$5</x:f>
        <x:v>88.56491423232356</x:v>
      </x:c>
      <x:c r="E24" s="14" t="n">
        <x:f>B24+C24+D24</x:f>
        <x:v>1959.8631988787947</x:v>
      </x:c>
      <x:c r="F24" s="14" t="n">
        <x:f>$C$5+SUM($C$11:C24)</x:f>
        <x:v>1400</x:v>
      </x:c>
      <x:c r="G24" s="14" t="n">
        <x:f>E24-F24</x:f>
        <x:v>559.8631988787947</x:v>
      </x:c>
    </x:row>
    <x:row r="25" ht="23" customHeight="1">
      <x:c r="A25" s="1" t="n">
        <x:v>15</x:v>
      </x:c>
      <x:c r="B25" s="4" t="n">
        <x:f>E24</x:f>
        <x:v>1959.8631988787947</x:v>
      </x:c>
      <x:c r="C25" s="4" t="n">
        <x:f>$E$5</x:f>
        <x:v>100</x:v>
      </x:c>
      <x:c r="D25" s="4" t="n">
        <x:f>B25*$G$5</x:f>
        <x:v>97.99315994393974</x:v>
      </x:c>
      <x:c r="E25" s="4" t="n">
        <x:f>B25+C25+D25</x:f>
        <x:v>2157.8563588227344</x:v>
      </x:c>
      <x:c r="F25" s="4" t="n">
        <x:f>$C$5+SUM($C$11:C25)</x:f>
        <x:v>1500</x:v>
      </x:c>
      <x:c r="G25" s="4" t="n">
        <x:f>E25-F25</x:f>
        <x:v>657.8563588227344</x:v>
      </x:c>
    </x:row>
    <x:row r="26" ht="23" customHeight="1">
      <x:c r="A26" s="13" t="n">
        <x:v>16</x:v>
      </x:c>
      <x:c r="B26" s="14" t="n">
        <x:f>E25</x:f>
        <x:v>2157.8563588227344</x:v>
      </x:c>
      <x:c r="C26" s="14" t="n">
        <x:f>$E$5</x:f>
        <x:v>100</x:v>
      </x:c>
      <x:c r="D26" s="14" t="n">
        <x:f>B26*$G$5</x:f>
        <x:v>107.89281794113673</x:v>
      </x:c>
      <x:c r="E26" s="14" t="n">
        <x:f>B26+C26+D26</x:f>
        <x:v>2365.749176763871</x:v>
      </x:c>
      <x:c r="F26" s="14" t="n">
        <x:f>$C$5+SUM($C$11:C26)</x:f>
        <x:v>1600</x:v>
      </x:c>
      <x:c r="G26" s="14" t="n">
        <x:f>E26-F26</x:f>
        <x:v>765.7491767638712</x:v>
      </x:c>
    </x:row>
    <x:row r="27" ht="23" customHeight="1">
      <x:c r="A27" s="1" t="n">
        <x:v>17</x:v>
      </x:c>
      <x:c r="B27" s="4" t="n">
        <x:f>E26</x:f>
        <x:v>2365.749176763871</x:v>
      </x:c>
      <x:c r="C27" s="4" t="n">
        <x:f>$E$5</x:f>
        <x:v>100</x:v>
      </x:c>
      <x:c r="D27" s="4" t="n">
        <x:f>B27*$G$5</x:f>
        <x:v>118.28745883819357</x:v>
      </x:c>
      <x:c r="E27" s="4" t="n">
        <x:f>B27+C27+D27</x:f>
        <x:v>2584.036635602065</x:v>
      </x:c>
      <x:c r="F27" s="4" t="n">
        <x:f>$C$5+SUM($C$11:C27)</x:f>
        <x:v>1700</x:v>
      </x:c>
      <x:c r="G27" s="4" t="n">
        <x:f>E27-F27</x:f>
        <x:v>884.036635602065</x:v>
      </x:c>
    </x:row>
    <x:row r="28" ht="23" customHeight="1">
      <x:c r="A28" s="13" t="n">
        <x:v>18</x:v>
      </x:c>
      <x:c r="B28" s="14" t="n">
        <x:f>E27</x:f>
        <x:v>2584.036635602065</x:v>
      </x:c>
      <x:c r="C28" s="14" t="n">
        <x:f>$E$5</x:f>
        <x:v>100</x:v>
      </x:c>
      <x:c r="D28" s="14" t="n">
        <x:f>B28*$G$5</x:f>
        <x:v>129.20183178010325</x:v>
      </x:c>
      <x:c r="E28" s="14" t="n">
        <x:f>B28+C28+D28</x:f>
        <x:v>2813.238467382168</x:v>
      </x:c>
      <x:c r="F28" s="14" t="n">
        <x:f>$C$5+SUM($C$11:C28)</x:f>
        <x:v>1800</x:v>
      </x:c>
      <x:c r="G28" s="14" t="n">
        <x:f>E28-F28</x:f>
        <x:v>1013.238467382168</x:v>
      </x:c>
    </x:row>
    <x:row r="29" ht="23" customHeight="1">
      <x:c r="A29" s="1" t="n">
        <x:v>19</x:v>
      </x:c>
      <x:c r="B29" s="4" t="n">
        <x:f>E28</x:f>
        <x:v>2813.238467382168</x:v>
      </x:c>
      <x:c r="C29" s="4" t="n">
        <x:f>$E$5</x:f>
        <x:v>100</x:v>
      </x:c>
      <x:c r="D29" s="4" t="n">
        <x:f>B29*$G$5</x:f>
        <x:v>140.6619233691084</x:v>
      </x:c>
      <x:c r="E29" s="4" t="n">
        <x:f>B29+C29+D29</x:f>
        <x:v>3053.9003907512765</x:v>
      </x:c>
      <x:c r="F29" s="4" t="n">
        <x:f>$C$5+SUM($C$11:C29)</x:f>
        <x:v>1900</x:v>
      </x:c>
      <x:c r="G29" s="4" t="n">
        <x:f>E29-F29</x:f>
        <x:v>1153.9003907512765</x:v>
      </x:c>
    </x:row>
    <x:row r="30" ht="23" customHeight="1">
      <x:c r="A30" s="13" t="n">
        <x:v>20</x:v>
      </x:c>
      <x:c r="B30" s="14" t="n">
        <x:f>E29</x:f>
        <x:v>3053.9003907512765</x:v>
      </x:c>
      <x:c r="C30" s="14" t="n">
        <x:f>$E$5</x:f>
        <x:v>100</x:v>
      </x:c>
      <x:c r="D30" s="14" t="n">
        <x:f>B30*$G$5</x:f>
        <x:v>152.69501953756384</x:v>
      </x:c>
      <x:c r="E30" s="14" t="n">
        <x:f>B30+C30+D30</x:f>
        <x:v>3306.5954102888404</x:v>
      </x:c>
      <x:c r="F30" s="14" t="n">
        <x:f>$C$5+SUM($C$11:C30)</x:f>
        <x:v>2000</x:v>
      </x:c>
      <x:c r="G30" s="14" t="n">
        <x:f>E30-F30</x:f>
        <x:v>1306.5954102888404</x:v>
      </x:c>
    </x:row>
    <x:row r="31" ht="23" customHeight="1">
      <x:c r="A31" s="1" t="n">
        <x:v>21</x:v>
      </x:c>
      <x:c r="B31" s="4" t="n">
        <x:f>E30</x:f>
        <x:v>3306.5954102888404</x:v>
      </x:c>
      <x:c r="C31" s="4" t="n">
        <x:f>$E$5</x:f>
        <x:v>100</x:v>
      </x:c>
      <x:c r="D31" s="4" t="n">
        <x:f>B31*$G$5</x:f>
        <x:v>165.32977051444203</x:v>
      </x:c>
      <x:c r="E31" s="4" t="n">
        <x:f>B31+C31+D31</x:f>
        <x:v>3571.9251808032823</x:v>
      </x:c>
      <x:c r="F31" s="4" t="n">
        <x:f>$C$5+SUM($C$11:C31)</x:f>
        <x:v>2100</x:v>
      </x:c>
      <x:c r="G31" s="4" t="n">
        <x:f>E31-F31</x:f>
        <x:v>1471.9251808032823</x:v>
      </x:c>
    </x:row>
    <x:row r="32" ht="23" customHeight="1">
      <x:c r="A32" s="13" t="n">
        <x:v>22</x:v>
      </x:c>
      <x:c r="B32" s="14" t="n">
        <x:f>E31</x:f>
        <x:v>3571.9251808032823</x:v>
      </x:c>
      <x:c r="C32" s="14" t="n">
        <x:f>$E$5</x:f>
        <x:v>100</x:v>
      </x:c>
      <x:c r="D32" s="14" t="n">
        <x:f>B32*$G$5</x:f>
        <x:v>178.5962590401641</x:v>
      </x:c>
      <x:c r="E32" s="14" t="n">
        <x:f>B32+C32+D32</x:f>
        <x:v>3850.5214398434464</x:v>
      </x:c>
      <x:c r="F32" s="14" t="n">
        <x:f>$C$5+SUM($C$11:C32)</x:f>
        <x:v>2200</x:v>
      </x:c>
      <x:c r="G32" s="14" t="n">
        <x:f>E32-F32</x:f>
        <x:v>1650.5214398434464</x:v>
      </x:c>
    </x:row>
    <x:row r="33" ht="23" customHeight="1">
      <x:c r="A33" s="1" t="n">
        <x:v>23</x:v>
      </x:c>
      <x:c r="B33" s="4" t="n">
        <x:f>E32</x:f>
        <x:v>3850.5214398434464</x:v>
      </x:c>
      <x:c r="C33" s="4" t="n">
        <x:f>$E$5</x:f>
        <x:v>100</x:v>
      </x:c>
      <x:c r="D33" s="4" t="n">
        <x:f>B33*$G$5</x:f>
        <x:v>192.52607199217232</x:v>
      </x:c>
      <x:c r="E33" s="4" t="n">
        <x:f>B33+C33+D33</x:f>
        <x:v>4143.047511835619</x:v>
      </x:c>
      <x:c r="F33" s="4" t="n">
        <x:f>$C$5+SUM($C$11:C33)</x:f>
        <x:v>2300</x:v>
      </x:c>
      <x:c r="G33" s="4" t="n">
        <x:f>E33-F33</x:f>
        <x:v>1843.047511835619</x:v>
      </x:c>
    </x:row>
    <x:row r="34" ht="23" customHeight="1">
      <x:c r="A34" s="15" t="n">
        <x:v>24</x:v>
      </x:c>
      <x:c r="B34" s="16" t="n">
        <x:f>E33</x:f>
        <x:v>4143.047511835619</x:v>
      </x:c>
      <x:c r="C34" s="16" t="n">
        <x:f>$E$5</x:f>
        <x:v>100</x:v>
      </x:c>
      <x:c r="D34" s="16" t="n">
        <x:f>B34*$G$5</x:f>
        <x:v>207.15237559178095</x:v>
      </x:c>
      <x:c r="E34" s="16" t="n">
        <x:f>B34+C34+D34</x:f>
        <x:v>4450.1998874273995</x:v>
      </x:c>
      <x:c r="F34" s="16" t="n">
        <x:f>$C$5+SUM($C$11:C34)</x:f>
        <x:v>2400</x:v>
      </x:c>
      <x:c r="G34" s="16" t="n">
        <x:f>E34-F34</x:f>
        <x:v>2050.1998874273995</x:v>
      </x:c>
    </x:row>
    <x:row r="35" ht="23" customHeight="1">
      <x:c r="A35" s="1"/>
      <x:c r="B35" s="1"/>
      <x:c r="C35" s="1"/>
      <x:c r="D35" s="1"/>
      <x:c r="E35" s="1"/>
      <x:c r="F35" s="1"/>
      <x:c r="G35" s="1"/>
    </x:row>
    <x:row r="36" ht="32" customHeight="1">
      <x:c r="A36" s="3" t="str">
        <x:v>Precision: formulas retain unrounded arithmetic; currency formatting displays cents only.</x:v>
      </x:c>
      <x:c r="B36" s="3"/>
      <x:c r="C36" s="3"/>
      <x:c r="D36" s="3"/>
      <x:c r="E36" s="3"/>
      <x:c r="F36" s="3"/>
      <x:c r="G36" s="3"/>
    </x:row>
    <x:row r="37" ht="23" customHeight="1">
      <x:c r="A37" s="1"/>
      <x:c r="B37" s="1"/>
      <x:c r="C37" s="1"/>
      <x:c r="D37" s="1"/>
      <x:c r="E37" s="1"/>
      <x:c r="F37" s="1"/>
      <x:c r="G37" s="1"/>
    </x:row>
    <x:row r="38" ht="32" customHeight="1">
      <x:c r="A38" s="3" t="str">
        <x:v>Each period has one payment and one interest calculation. Choose matching period units for the payment and rate.</x:v>
      </x:c>
      <x:c r="B38" s="3"/>
      <x:c r="C38" s="3"/>
      <x:c r="D38" s="3"/>
      <x:c r="E38" s="3"/>
      <x:c r="F38" s="3"/>
      <x:c r="G38" s="3"/>
    </x:row>
    <x:row r="39" ht="23" customHeight="1">
      <x:c r="A39" s="1"/>
      <x:c r="B39" s="1"/>
      <x:c r="C39" s="1"/>
      <x:c r="D39" s="1"/>
      <x:c r="E39" s="1"/>
      <x:c r="F39" s="1"/>
      <x:c r="G39" s="1"/>
    </x:row>
    <x:row r="40" ht="32" customHeight="1">
      <x:c r="A40" s="3" t="str">
        <x:v>Changing one worked sheet does not change the other. Set identical inputs before comparing payment timing.</x:v>
      </x:c>
      <x:c r="B40" s="3"/>
      <x:c r="C40" s="3"/>
      <x:c r="D40" s="3"/>
      <x:c r="E40" s="3"/>
      <x:c r="F40" s="3"/>
      <x:c r="G40" s="3"/>
    </x:row>
    <x:row r="41" ht="23" customHeight="1">
      <x:c r="A41" s="1"/>
      <x:c r="B41" s="1"/>
      <x:c r="C41" s="1"/>
      <x:c r="D41" s="1"/>
      <x:c r="E41" s="1"/>
      <x:c r="F41" s="1"/>
      <x:c r="G41" s="1"/>
    </x:row>
    <x:row r="42" ht="23" customHeight="1">
      <x:c r="A42" s="1"/>
      <x:c r="B42" s="1"/>
      <x:c r="C42" s="1"/>
      <x:c r="D42" s="1"/>
      <x:c r="E42" s="1"/>
      <x:c r="F42" s="1"/>
      <x:c r="G42" s="1"/>
    </x:row>
    <x:row r="43" ht="23" customHeight="1">
      <x:c r="A43" s="1"/>
      <x:c r="B43" s="1"/>
      <x:c r="C43" s="1"/>
      <x:c r="D43" s="1"/>
      <x:c r="E43" s="1"/>
      <x:c r="F43" s="1"/>
      <x:c r="G43" s="1"/>
    </x:row>
    <x:row r="44" ht="23" customHeight="1">
      <x:c r="A44" s="1"/>
      <x:c r="B44" s="1"/>
      <x:c r="C44" s="1"/>
      <x:c r="D44" s="1"/>
      <x:c r="E44" s="1"/>
      <x:c r="F44" s="1"/>
      <x:c r="G44" s="1"/>
    </x:row>
    <x:row r="45" ht="23" customHeight="1">
      <x:c r="A45" s="1"/>
      <x:c r="B45" s="1"/>
      <x:c r="C45" s="1"/>
      <x:c r="D45" s="1"/>
      <x:c r="E45" s="1"/>
      <x:c r="F45" s="1"/>
      <x:c r="G45" s="1"/>
    </x:row>
    <x:row r="46" ht="23" customHeight="1">
      <x:c r="A46" s="1"/>
      <x:c r="B46" s="1"/>
      <x:c r="C46" s="1"/>
      <x:c r="D46" s="1"/>
      <x:c r="E46" s="1"/>
      <x:c r="F46" s="1"/>
      <x:c r="G46" s="1"/>
    </x:row>
    <x:row r="47" ht="23" customHeight="1">
      <x:c r="A47" s="1"/>
      <x:c r="B47" s="1"/>
      <x:c r="C47" s="1"/>
      <x:c r="D47" s="1"/>
      <x:c r="E47" s="1"/>
      <x:c r="F47" s="1"/>
      <x:c r="G47" s="1"/>
    </x:row>
    <x:row r="48" ht="23" customHeight="1">
      <x:c r="A48" s="1"/>
      <x:c r="B48" s="1"/>
      <x:c r="C48" s="1"/>
      <x:c r="D48" s="1"/>
      <x:c r="E48" s="1"/>
      <x:c r="F48" s="1"/>
      <x:c r="G48" s="1"/>
    </x:row>
    <x:row r="49" ht="23" customHeight="1">
      <x:c r="A49" s="1"/>
      <x:c r="B49" s="1"/>
      <x:c r="C49" s="1"/>
      <x:c r="D49" s="1"/>
      <x:c r="E49" s="1"/>
      <x:c r="F49" s="1"/>
      <x:c r="G49" s="1"/>
    </x:row>
    <x:row r="50" ht="23" customHeight="1">
      <x:c r="A50" s="1"/>
      <x:c r="B50" s="1"/>
      <x:c r="C50" s="1"/>
      <x:c r="D50" s="1"/>
      <x:c r="E50" s="1"/>
      <x:c r="F50" s="1"/>
      <x:c r="G50" s="1"/>
    </x:row>
  </x:sheetData>
  <x:mergeCells>
    <x:mergeCell ref="A2:G2"/>
    <x:mergeCell ref="A3:G3"/>
    <x:mergeCell ref="A6:G6"/>
    <x:mergeCell ref="A7:G7"/>
    <x:mergeCell ref="A8:G8"/>
    <x:mergeCell ref="A36:G36"/>
    <x:mergeCell ref="A38:G38"/>
    <x:mergeCell ref="A40:G4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6354A2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</x:row>
    <x:row r="2" ht="30" customHeight="1">
      <x:c r="A2" s="2" t="str">
        <x:v>Worked calculator: start payments</x:v>
      </x:c>
      <x:c r="B2" s="2"/>
      <x:c r="C2" s="2"/>
      <x:c r="D2" s="2"/>
      <x:c r="E2" s="2"/>
      <x:c r="F2" s="2"/>
      <x:c r="G2" s="2"/>
    </x:row>
    <x:row r="3" ht="32" customHeight="1">
      <x:c r="A3" s="3" t="str">
        <x:v>Worked calculator, not a blank activity. Edit the amber inputs to explore 24 equal periods. All amounts are AUD.</x:v>
      </x:c>
      <x:c r="B3" s="3"/>
      <x:c r="C3" s="3"/>
      <x:c r="D3" s="3"/>
      <x:c r="E3" s="3"/>
      <x:c r="F3" s="3"/>
      <x:c r="G3" s="3"/>
    </x:row>
    <x:row r="4" ht="23" customHeight="1">
      <x:c r="A4" s="1"/>
      <x:c r="B4" s="1"/>
      <x:c r="C4" s="1"/>
      <x:c r="D4" s="1"/>
      <x:c r="E4" s="1"/>
      <x:c r="F4" s="1"/>
      <x:c r="G4" s="1"/>
    </x:row>
    <x:row r="5" ht="23" customHeight="1">
      <x:c r="A5" s="1" t="str">
        <x:v>Start balance</x:v>
      </x:c>
      <x:c r="B5" s="1"/>
      <x:c r="C5" s="6" t="n">
        <x:v>0</x:v>
      </x:c>
      <x:c r="D5" s="1" t="str">
        <x:v>Payment</x:v>
      </x:c>
      <x:c r="E5" s="6" t="n">
        <x:v>100</x:v>
      </x:c>
      <x:c r="F5" s="1" t="str">
        <x:v>Rate per period</x:v>
      </x:c>
      <x:c r="G5" s="7" t="n">
        <x:v>0.05</x:v>
      </x:c>
    </x:row>
    <x:row r="6" ht="32" customHeight="1">
      <x:c r="A6" s="3" t="str">
        <x:v>Amber cells are editable. Enter 5% as 5% or 0.05, not 5. This is a rate per period, not an annual rate.</x:v>
      </x:c>
      <x:c r="B6" s="3"/>
      <x:c r="C6" s="3"/>
      <x:c r="D6" s="3"/>
      <x:c r="E6" s="3"/>
      <x:c r="F6" s="3"/>
      <x:c r="G6" s="3"/>
    </x:row>
    <x:row r="7" ht="32" customHeight="1">
      <x:c r="A7" s="8" t="str">
        <x:f>IF(COUNT(C5,E5,G5)&lt;&gt;3,"Missing input: enter a number in each amber input cell.",IF(MIN(C5,E5,G5)&lt;0,"Use non-negative inputs for this savings activity.",""))</x:f>
      </x:c>
      <x:c r="B7" s="8"/>
      <x:c r="C7" s="8"/>
      <x:c r="D7" s="8"/>
      <x:c r="E7" s="8"/>
      <x:c r="F7" s="8"/>
      <x:c r="G7" s="8"/>
    </x:row>
    <x:row r="8" ht="32" customHeight="1">
      <x:c r="A8" s="3" t="str">
        <x:v>Payment first, then interest: closing = (opening + payment) × (1 + rate).</x:v>
      </x:c>
      <x:c r="B8" s="3"/>
      <x:c r="C8" s="3"/>
      <x:c r="D8" s="3"/>
      <x:c r="E8" s="3"/>
      <x:c r="F8" s="3"/>
      <x:c r="G8" s="3"/>
    </x:row>
    <x:row r="9" ht="23" customHeight="1">
      <x:c r="A9" s="1"/>
      <x:c r="B9" s="1"/>
      <x:c r="C9" s="1"/>
      <x:c r="D9" s="1"/>
      <x:c r="E9" s="1"/>
      <x:c r="F9" s="1"/>
      <x:c r="G9" s="1"/>
    </x:row>
    <x:row r="10" ht="38" customHeight="1">
      <x:c r="A10" s="11" t="str">
        <x:v>Period</x:v>
      </x:c>
      <x:c r="B10" s="11" t="str">
        <x:v>Opening balance</x:v>
      </x:c>
      <x:c r="C10" s="11" t="str">
        <x:v>Payment</x:v>
      </x:c>
      <x:c r="D10" s="11" t="str">
        <x:v>Interest</x:v>
      </x:c>
      <x:c r="E10" s="11" t="str">
        <x:v>Closing balance</x:v>
      </x:c>
      <x:c r="F10" s="11" t="str">
        <x:v>Paid in so far</x:v>
      </x:c>
      <x:c r="G10" s="11" t="str">
        <x:v>Interest so far</x:v>
      </x:c>
    </x:row>
    <x:row r="11" ht="23" customHeight="1">
      <x:c r="A11" s="1" t="n">
        <x:v>1</x:v>
      </x:c>
      <x:c r="B11" s="4" t="n">
        <x:f>$C$5</x:f>
        <x:v>0</x:v>
      </x:c>
      <x:c r="C11" s="4" t="n">
        <x:f>$E$5</x:f>
        <x:v>100</x:v>
      </x:c>
      <x:c r="D11" s="4" t="n">
        <x:f>(B11+C11)*$G$5</x:f>
        <x:v>5</x:v>
      </x:c>
      <x:c r="E11" s="4" t="n">
        <x:f>B11+C11+D11</x:f>
        <x:v>105</x:v>
      </x:c>
      <x:c r="F11" s="4" t="n">
        <x:f>$C$5+SUM($C$11:C11)</x:f>
        <x:v>100</x:v>
      </x:c>
      <x:c r="G11" s="4" t="n">
        <x:f>E11-F11</x:f>
        <x:v>5</x:v>
      </x:c>
    </x:row>
    <x:row r="12" ht="23" customHeight="1">
      <x:c r="A12" s="13" t="n">
        <x:v>2</x:v>
      </x:c>
      <x:c r="B12" s="14" t="n">
        <x:f>E11</x:f>
        <x:v>105</x:v>
      </x:c>
      <x:c r="C12" s="14" t="n">
        <x:f>$E$5</x:f>
        <x:v>100</x:v>
      </x:c>
      <x:c r="D12" s="14" t="n">
        <x:f>(B12+C12)*$G$5</x:f>
        <x:v>10.25</x:v>
      </x:c>
      <x:c r="E12" s="14" t="n">
        <x:f>B12+C12+D12</x:f>
        <x:v>215.25</x:v>
      </x:c>
      <x:c r="F12" s="14" t="n">
        <x:f>$C$5+SUM($C$11:C12)</x:f>
        <x:v>200</x:v>
      </x:c>
      <x:c r="G12" s="14" t="n">
        <x:f>E12-F12</x:f>
        <x:v>15.25</x:v>
      </x:c>
    </x:row>
    <x:row r="13" ht="23" customHeight="1">
      <x:c r="A13" s="1" t="n">
        <x:v>3</x:v>
      </x:c>
      <x:c r="B13" s="4" t="n">
        <x:f>E12</x:f>
        <x:v>215.25</x:v>
      </x:c>
      <x:c r="C13" s="4" t="n">
        <x:f>$E$5</x:f>
        <x:v>100</x:v>
      </x:c>
      <x:c r="D13" s="4" t="n">
        <x:f>(B13+C13)*$G$5</x:f>
        <x:v>15.762500000000001</x:v>
      </x:c>
      <x:c r="E13" s="4" t="n">
        <x:f>B13+C13+D13</x:f>
        <x:v>331.0125</x:v>
      </x:c>
      <x:c r="F13" s="4" t="n">
        <x:f>$C$5+SUM($C$11:C13)</x:f>
        <x:v>300</x:v>
      </x:c>
      <x:c r="G13" s="4" t="n">
        <x:f>E13-F13</x:f>
        <x:v>31.01249999999999</x:v>
      </x:c>
    </x:row>
    <x:row r="14" ht="23" customHeight="1">
      <x:c r="A14" s="13" t="n">
        <x:v>4</x:v>
      </x:c>
      <x:c r="B14" s="14" t="n">
        <x:f>E13</x:f>
        <x:v>331.0125</x:v>
      </x:c>
      <x:c r="C14" s="14" t="n">
        <x:f>$E$5</x:f>
        <x:v>100</x:v>
      </x:c>
      <x:c r="D14" s="14" t="n">
        <x:f>(B14+C14)*$G$5</x:f>
        <x:v>21.550625</x:v>
      </x:c>
      <x:c r="E14" s="14" t="n">
        <x:f>B14+C14+D14</x:f>
        <x:v>452.563125</x:v>
      </x:c>
      <x:c r="F14" s="14" t="n">
        <x:f>$C$5+SUM($C$11:C14)</x:f>
        <x:v>400</x:v>
      </x:c>
      <x:c r="G14" s="14" t="n">
        <x:f>E14-F14</x:f>
        <x:v>52.563125000000014</x:v>
      </x:c>
    </x:row>
    <x:row r="15" ht="23" customHeight="1">
      <x:c r="A15" s="1" t="n">
        <x:v>5</x:v>
      </x:c>
      <x:c r="B15" s="4" t="n">
        <x:f>E14</x:f>
        <x:v>452.563125</x:v>
      </x:c>
      <x:c r="C15" s="4" t="n">
        <x:f>$E$5</x:f>
        <x:v>100</x:v>
      </x:c>
      <x:c r="D15" s="4" t="n">
        <x:f>(B15+C15)*$G$5</x:f>
        <x:v>27.628156250000004</x:v>
      </x:c>
      <x:c r="E15" s="4" t="n">
        <x:f>B15+C15+D15</x:f>
        <x:v>580.19128125</x:v>
      </x:c>
      <x:c r="F15" s="4" t="n">
        <x:f>$C$5+SUM($C$11:C15)</x:f>
        <x:v>500</x:v>
      </x:c>
      <x:c r="G15" s="4" t="n">
        <x:f>E15-F15</x:f>
        <x:v>80.19128124999997</x:v>
      </x:c>
    </x:row>
    <x:row r="16" ht="23" customHeight="1">
      <x:c r="A16" s="13" t="n">
        <x:v>6</x:v>
      </x:c>
      <x:c r="B16" s="14" t="n">
        <x:f>E15</x:f>
        <x:v>580.19128125</x:v>
      </x:c>
      <x:c r="C16" s="14" t="n">
        <x:f>$E$5</x:f>
        <x:v>100</x:v>
      </x:c>
      <x:c r="D16" s="14" t="n">
        <x:f>(B16+C16)*$G$5</x:f>
        <x:v>34.0095640625</x:v>
      </x:c>
      <x:c r="E16" s="14" t="n">
        <x:f>B16+C16+D16</x:f>
        <x:v>714.2008453125</x:v>
      </x:c>
      <x:c r="F16" s="14" t="n">
        <x:f>$C$5+SUM($C$11:C16)</x:f>
        <x:v>600</x:v>
      </x:c>
      <x:c r="G16" s="14" t="n">
        <x:f>E16-F16</x:f>
        <x:v>114.20084531249995</x:v>
      </x:c>
    </x:row>
    <x:row r="17" ht="23" customHeight="1">
      <x:c r="A17" s="1" t="n">
        <x:v>7</x:v>
      </x:c>
      <x:c r="B17" s="4" t="n">
        <x:f>E16</x:f>
        <x:v>714.2008453125</x:v>
      </x:c>
      <x:c r="C17" s="4" t="n">
        <x:f>$E$5</x:f>
        <x:v>100</x:v>
      </x:c>
      <x:c r="D17" s="4" t="n">
        <x:f>(B17+C17)*$G$5</x:f>
        <x:v>40.710042265625</x:v>
      </x:c>
      <x:c r="E17" s="4" t="n">
        <x:f>B17+C17+D17</x:f>
        <x:v>854.910887578125</x:v>
      </x:c>
      <x:c r="F17" s="4" t="n">
        <x:f>$C$5+SUM($C$11:C17)</x:f>
        <x:v>700</x:v>
      </x:c>
      <x:c r="G17" s="4" t="n">
        <x:f>E17-F17</x:f>
        <x:v>154.91088757812497</x:v>
      </x:c>
    </x:row>
    <x:row r="18" ht="23" customHeight="1">
      <x:c r="A18" s="13" t="n">
        <x:v>8</x:v>
      </x:c>
      <x:c r="B18" s="14" t="n">
        <x:f>E17</x:f>
        <x:v>854.910887578125</x:v>
      </x:c>
      <x:c r="C18" s="14" t="n">
        <x:f>$E$5</x:f>
        <x:v>100</x:v>
      </x:c>
      <x:c r="D18" s="14" t="n">
        <x:f>(B18+C18)*$G$5</x:f>
        <x:v>47.74554437890625</x:v>
      </x:c>
      <x:c r="E18" s="14" t="n">
        <x:f>B18+C18+D18</x:f>
        <x:v>1002.6564319570313</x:v>
      </x:c>
      <x:c r="F18" s="14" t="n">
        <x:f>$C$5+SUM($C$11:C18)</x:f>
        <x:v>800</x:v>
      </x:c>
      <x:c r="G18" s="14" t="n">
        <x:f>E18-F18</x:f>
        <x:v>202.65643195703126</x:v>
      </x:c>
    </x:row>
    <x:row r="19" ht="23" customHeight="1">
      <x:c r="A19" s="1" t="n">
        <x:v>9</x:v>
      </x:c>
      <x:c r="B19" s="4" t="n">
        <x:f>E18</x:f>
        <x:v>1002.6564319570313</x:v>
      </x:c>
      <x:c r="C19" s="4" t="n">
        <x:f>$E$5</x:f>
        <x:v>100</x:v>
      </x:c>
      <x:c r="D19" s="4" t="n">
        <x:f>(B19+C19)*$G$5</x:f>
        <x:v>55.13282159785156</x:v>
      </x:c>
      <x:c r="E19" s="4" t="n">
        <x:f>B19+C19+D19</x:f>
        <x:v>1157.7892535548826</x:v>
      </x:c>
      <x:c r="F19" s="4" t="n">
        <x:f>$C$5+SUM($C$11:C19)</x:f>
        <x:v>900</x:v>
      </x:c>
      <x:c r="G19" s="4" t="n">
        <x:f>E19-F19</x:f>
        <x:v>257.78925355488263</x:v>
      </x:c>
    </x:row>
    <x:row r="20" ht="23" customHeight="1">
      <x:c r="A20" s="13" t="n">
        <x:v>10</x:v>
      </x:c>
      <x:c r="B20" s="14" t="n">
        <x:f>E19</x:f>
        <x:v>1157.7892535548826</x:v>
      </x:c>
      <x:c r="C20" s="14" t="n">
        <x:f>$E$5</x:f>
        <x:v>100</x:v>
      </x:c>
      <x:c r="D20" s="14" t="n">
        <x:f>(B20+C20)*$G$5</x:f>
        <x:v>62.889462677744135</x:v>
      </x:c>
      <x:c r="E20" s="14" t="n">
        <x:f>B20+C20+D20</x:f>
        <x:v>1320.6787162326268</x:v>
      </x:c>
      <x:c r="F20" s="14" t="n">
        <x:f>$C$5+SUM($C$11:C20)</x:f>
        <x:v>1000</x:v>
      </x:c>
      <x:c r="G20" s="14" t="n">
        <x:f>E20-F20</x:f>
        <x:v>320.6787162326268</x:v>
      </x:c>
    </x:row>
    <x:row r="21" ht="23" customHeight="1">
      <x:c r="A21" s="1" t="n">
        <x:v>11</x:v>
      </x:c>
      <x:c r="B21" s="4" t="n">
        <x:f>E20</x:f>
        <x:v>1320.6787162326268</x:v>
      </x:c>
      <x:c r="C21" s="4" t="n">
        <x:f>$E$5</x:f>
        <x:v>100</x:v>
      </x:c>
      <x:c r="D21" s="4" t="n">
        <x:f>(B21+C21)*$G$5</x:f>
        <x:v>71.03393581163134</x:v>
      </x:c>
      <x:c r="E21" s="4" t="n">
        <x:f>B21+C21+D21</x:f>
        <x:v>1491.7126520442582</x:v>
      </x:c>
      <x:c r="F21" s="4" t="n">
        <x:f>$C$5+SUM($C$11:C21)</x:f>
        <x:v>1100</x:v>
      </x:c>
      <x:c r="G21" s="4" t="n">
        <x:f>E21-F21</x:f>
        <x:v>391.7126520442582</x:v>
      </x:c>
    </x:row>
    <x:row r="22" ht="23" customHeight="1">
      <x:c r="A22" s="13" t="n">
        <x:v>12</x:v>
      </x:c>
      <x:c r="B22" s="14" t="n">
        <x:f>E21</x:f>
        <x:v>1491.7126520442582</x:v>
      </x:c>
      <x:c r="C22" s="14" t="n">
        <x:f>$E$5</x:f>
        <x:v>100</x:v>
      </x:c>
      <x:c r="D22" s="14" t="n">
        <x:f>(B22+C22)*$G$5</x:f>
        <x:v>79.58563260221291</x:v>
      </x:c>
      <x:c r="E22" s="14" t="n">
        <x:f>B22+C22+D22</x:f>
        <x:v>1671.298284646471</x:v>
      </x:c>
      <x:c r="F22" s="14" t="n">
        <x:f>$C$5+SUM($C$11:C22)</x:f>
        <x:v>1200</x:v>
      </x:c>
      <x:c r="G22" s="14" t="n">
        <x:f>E22-F22</x:f>
        <x:v>471.2982846464711</x:v>
      </x:c>
    </x:row>
    <x:row r="23" ht="23" customHeight="1">
      <x:c r="A23" s="1" t="n">
        <x:v>13</x:v>
      </x:c>
      <x:c r="B23" s="4" t="n">
        <x:f>E22</x:f>
        <x:v>1671.298284646471</x:v>
      </x:c>
      <x:c r="C23" s="4" t="n">
        <x:f>$E$5</x:f>
        <x:v>100</x:v>
      </x:c>
      <x:c r="D23" s="4" t="n">
        <x:f>(B23+C23)*$G$5</x:f>
        <x:v>88.56491423232356</x:v>
      </x:c>
      <x:c r="E23" s="4" t="n">
        <x:f>B23+C23+D23</x:f>
        <x:v>1859.8631988787947</x:v>
      </x:c>
      <x:c r="F23" s="4" t="n">
        <x:f>$C$5+SUM($C$11:C23)</x:f>
        <x:v>1300</x:v>
      </x:c>
      <x:c r="G23" s="4" t="n">
        <x:f>E23-F23</x:f>
        <x:v>559.8631988787947</x:v>
      </x:c>
    </x:row>
    <x:row r="24" ht="23" customHeight="1">
      <x:c r="A24" s="13" t="n">
        <x:v>14</x:v>
      </x:c>
      <x:c r="B24" s="14" t="n">
        <x:f>E23</x:f>
        <x:v>1859.8631988787947</x:v>
      </x:c>
      <x:c r="C24" s="14" t="n">
        <x:f>$E$5</x:f>
        <x:v>100</x:v>
      </x:c>
      <x:c r="D24" s="14" t="n">
        <x:f>(B24+C24)*$G$5</x:f>
        <x:v>97.99315994393974</x:v>
      </x:c>
      <x:c r="E24" s="14" t="n">
        <x:f>B24+C24+D24</x:f>
        <x:v>2057.8563588227344</x:v>
      </x:c>
      <x:c r="F24" s="14" t="n">
        <x:f>$C$5+SUM($C$11:C24)</x:f>
        <x:v>1400</x:v>
      </x:c>
      <x:c r="G24" s="14" t="n">
        <x:f>E24-F24</x:f>
        <x:v>657.8563588227344</x:v>
      </x:c>
    </x:row>
    <x:row r="25" ht="23" customHeight="1">
      <x:c r="A25" s="1" t="n">
        <x:v>15</x:v>
      </x:c>
      <x:c r="B25" s="4" t="n">
        <x:f>E24</x:f>
        <x:v>2057.8563588227344</x:v>
      </x:c>
      <x:c r="C25" s="4" t="n">
        <x:f>$E$5</x:f>
        <x:v>100</x:v>
      </x:c>
      <x:c r="D25" s="4" t="n">
        <x:f>(B25+C25)*$G$5</x:f>
        <x:v>107.89281794113673</x:v>
      </x:c>
      <x:c r="E25" s="4" t="n">
        <x:f>B25+C25+D25</x:f>
        <x:v>2265.749176763871</x:v>
      </x:c>
      <x:c r="F25" s="4" t="n">
        <x:f>$C$5+SUM($C$11:C25)</x:f>
        <x:v>1500</x:v>
      </x:c>
      <x:c r="G25" s="4" t="n">
        <x:f>E25-F25</x:f>
        <x:v>765.7491767638712</x:v>
      </x:c>
    </x:row>
    <x:row r="26" ht="23" customHeight="1">
      <x:c r="A26" s="13" t="n">
        <x:v>16</x:v>
      </x:c>
      <x:c r="B26" s="14" t="n">
        <x:f>E25</x:f>
        <x:v>2265.749176763871</x:v>
      </x:c>
      <x:c r="C26" s="14" t="n">
        <x:f>$E$5</x:f>
        <x:v>100</x:v>
      </x:c>
      <x:c r="D26" s="14" t="n">
        <x:f>(B26+C26)*$G$5</x:f>
        <x:v>118.28745883819357</x:v>
      </x:c>
      <x:c r="E26" s="14" t="n">
        <x:f>B26+C26+D26</x:f>
        <x:v>2484.036635602065</x:v>
      </x:c>
      <x:c r="F26" s="14" t="n">
        <x:f>$C$5+SUM($C$11:C26)</x:f>
        <x:v>1600</x:v>
      </x:c>
      <x:c r="G26" s="14" t="n">
        <x:f>E26-F26</x:f>
        <x:v>884.036635602065</x:v>
      </x:c>
    </x:row>
    <x:row r="27" ht="23" customHeight="1">
      <x:c r="A27" s="1" t="n">
        <x:v>17</x:v>
      </x:c>
      <x:c r="B27" s="4" t="n">
        <x:f>E26</x:f>
        <x:v>2484.036635602065</x:v>
      </x:c>
      <x:c r="C27" s="4" t="n">
        <x:f>$E$5</x:f>
        <x:v>100</x:v>
      </x:c>
      <x:c r="D27" s="4" t="n">
        <x:f>(B27+C27)*$G$5</x:f>
        <x:v>129.20183178010325</x:v>
      </x:c>
      <x:c r="E27" s="4" t="n">
        <x:f>B27+C27+D27</x:f>
        <x:v>2713.238467382168</x:v>
      </x:c>
      <x:c r="F27" s="4" t="n">
        <x:f>$C$5+SUM($C$11:C27)</x:f>
        <x:v>1700</x:v>
      </x:c>
      <x:c r="G27" s="4" t="n">
        <x:f>E27-F27</x:f>
        <x:v>1013.238467382168</x:v>
      </x:c>
    </x:row>
    <x:row r="28" ht="23" customHeight="1">
      <x:c r="A28" s="13" t="n">
        <x:v>18</x:v>
      </x:c>
      <x:c r="B28" s="14" t="n">
        <x:f>E27</x:f>
        <x:v>2713.238467382168</x:v>
      </x:c>
      <x:c r="C28" s="14" t="n">
        <x:f>$E$5</x:f>
        <x:v>100</x:v>
      </x:c>
      <x:c r="D28" s="14" t="n">
        <x:f>(B28+C28)*$G$5</x:f>
        <x:v>140.6619233691084</x:v>
      </x:c>
      <x:c r="E28" s="14" t="n">
        <x:f>B28+C28+D28</x:f>
        <x:v>2953.9003907512765</x:v>
      </x:c>
      <x:c r="F28" s="14" t="n">
        <x:f>$C$5+SUM($C$11:C28)</x:f>
        <x:v>1800</x:v>
      </x:c>
      <x:c r="G28" s="14" t="n">
        <x:f>E28-F28</x:f>
        <x:v>1153.9003907512765</x:v>
      </x:c>
    </x:row>
    <x:row r="29" ht="23" customHeight="1">
      <x:c r="A29" s="1" t="n">
        <x:v>19</x:v>
      </x:c>
      <x:c r="B29" s="4" t="n">
        <x:f>E28</x:f>
        <x:v>2953.9003907512765</x:v>
      </x:c>
      <x:c r="C29" s="4" t="n">
        <x:f>$E$5</x:f>
        <x:v>100</x:v>
      </x:c>
      <x:c r="D29" s="4" t="n">
        <x:f>(B29+C29)*$G$5</x:f>
        <x:v>152.69501953756384</x:v>
      </x:c>
      <x:c r="E29" s="4" t="n">
        <x:f>B29+C29+D29</x:f>
        <x:v>3206.5954102888404</x:v>
      </x:c>
      <x:c r="F29" s="4" t="n">
        <x:f>$C$5+SUM($C$11:C29)</x:f>
        <x:v>1900</x:v>
      </x:c>
      <x:c r="G29" s="4" t="n">
        <x:f>E29-F29</x:f>
        <x:v>1306.5954102888404</x:v>
      </x:c>
    </x:row>
    <x:row r="30" ht="23" customHeight="1">
      <x:c r="A30" s="13" t="n">
        <x:v>20</x:v>
      </x:c>
      <x:c r="B30" s="14" t="n">
        <x:f>E29</x:f>
        <x:v>3206.5954102888404</x:v>
      </x:c>
      <x:c r="C30" s="14" t="n">
        <x:f>$E$5</x:f>
        <x:v>100</x:v>
      </x:c>
      <x:c r="D30" s="14" t="n">
        <x:f>(B30+C30)*$G$5</x:f>
        <x:v>165.32977051444203</x:v>
      </x:c>
      <x:c r="E30" s="14" t="n">
        <x:f>B30+C30+D30</x:f>
        <x:v>3471.9251808032823</x:v>
      </x:c>
      <x:c r="F30" s="14" t="n">
        <x:f>$C$5+SUM($C$11:C30)</x:f>
        <x:v>2000</x:v>
      </x:c>
      <x:c r="G30" s="14" t="n">
        <x:f>E30-F30</x:f>
        <x:v>1471.9251808032823</x:v>
      </x:c>
    </x:row>
    <x:row r="31" ht="23" customHeight="1">
      <x:c r="A31" s="1" t="n">
        <x:v>21</x:v>
      </x:c>
      <x:c r="B31" s="4" t="n">
        <x:f>E30</x:f>
        <x:v>3471.9251808032823</x:v>
      </x:c>
      <x:c r="C31" s="4" t="n">
        <x:f>$E$5</x:f>
        <x:v>100</x:v>
      </x:c>
      <x:c r="D31" s="4" t="n">
        <x:f>(B31+C31)*$G$5</x:f>
        <x:v>178.5962590401641</x:v>
      </x:c>
      <x:c r="E31" s="4" t="n">
        <x:f>B31+C31+D31</x:f>
        <x:v>3750.5214398434464</x:v>
      </x:c>
      <x:c r="F31" s="4" t="n">
        <x:f>$C$5+SUM($C$11:C31)</x:f>
        <x:v>2100</x:v>
      </x:c>
      <x:c r="G31" s="4" t="n">
        <x:f>E31-F31</x:f>
        <x:v>1650.5214398434464</x:v>
      </x:c>
    </x:row>
    <x:row r="32" ht="23" customHeight="1">
      <x:c r="A32" s="13" t="n">
        <x:v>22</x:v>
      </x:c>
      <x:c r="B32" s="14" t="n">
        <x:f>E31</x:f>
        <x:v>3750.5214398434464</x:v>
      </x:c>
      <x:c r="C32" s="14" t="n">
        <x:f>$E$5</x:f>
        <x:v>100</x:v>
      </x:c>
      <x:c r="D32" s="14" t="n">
        <x:f>(B32+C32)*$G$5</x:f>
        <x:v>192.52607199217232</x:v>
      </x:c>
      <x:c r="E32" s="14" t="n">
        <x:f>B32+C32+D32</x:f>
        <x:v>4043.047511835619</x:v>
      </x:c>
      <x:c r="F32" s="14" t="n">
        <x:f>$C$5+SUM($C$11:C32)</x:f>
        <x:v>2200</x:v>
      </x:c>
      <x:c r="G32" s="14" t="n">
        <x:f>E32-F32</x:f>
        <x:v>1843.047511835619</x:v>
      </x:c>
    </x:row>
    <x:row r="33" ht="23" customHeight="1">
      <x:c r="A33" s="1" t="n">
        <x:v>23</x:v>
      </x:c>
      <x:c r="B33" s="4" t="n">
        <x:f>E32</x:f>
        <x:v>4043.047511835619</x:v>
      </x:c>
      <x:c r="C33" s="4" t="n">
        <x:f>$E$5</x:f>
        <x:v>100</x:v>
      </x:c>
      <x:c r="D33" s="4" t="n">
        <x:f>(B33+C33)*$G$5</x:f>
        <x:v>207.15237559178095</x:v>
      </x:c>
      <x:c r="E33" s="4" t="n">
        <x:f>B33+C33+D33</x:f>
        <x:v>4350.1998874273995</x:v>
      </x:c>
      <x:c r="F33" s="4" t="n">
        <x:f>$C$5+SUM($C$11:C33)</x:f>
        <x:v>2300</x:v>
      </x:c>
      <x:c r="G33" s="4" t="n">
        <x:f>E33-F33</x:f>
        <x:v>2050.1998874273995</x:v>
      </x:c>
    </x:row>
    <x:row r="34" ht="23" customHeight="1">
      <x:c r="A34" s="15" t="n">
        <x:v>24</x:v>
      </x:c>
      <x:c r="B34" s="16" t="n">
        <x:f>E33</x:f>
        <x:v>4350.1998874273995</x:v>
      </x:c>
      <x:c r="C34" s="16" t="n">
        <x:f>$E$5</x:f>
        <x:v>100</x:v>
      </x:c>
      <x:c r="D34" s="16" t="n">
        <x:f>(B34+C34)*$G$5</x:f>
        <x:v>222.50999437137</x:v>
      </x:c>
      <x:c r="E34" s="16" t="n">
        <x:f>B34+C34+D34</x:f>
        <x:v>4672.70988179877</x:v>
      </x:c>
      <x:c r="F34" s="16" t="n">
        <x:f>$C$5+SUM($C$11:C34)</x:f>
        <x:v>2400</x:v>
      </x:c>
      <x:c r="G34" s="16" t="n">
        <x:f>E34-F34</x:f>
        <x:v>2272.70988179877</x:v>
      </x:c>
    </x:row>
    <x:row r="35" ht="23" customHeight="1">
      <x:c r="A35" s="1"/>
      <x:c r="B35" s="1"/>
      <x:c r="C35" s="1"/>
      <x:c r="D35" s="1"/>
      <x:c r="E35" s="1"/>
      <x:c r="F35" s="1"/>
      <x:c r="G35" s="1"/>
    </x:row>
    <x:row r="36" ht="32" customHeight="1">
      <x:c r="A36" s="3" t="str">
        <x:v>Precision: formulas retain unrounded arithmetic; currency formatting displays cents only.</x:v>
      </x:c>
      <x:c r="B36" s="3"/>
      <x:c r="C36" s="3"/>
      <x:c r="D36" s="3"/>
      <x:c r="E36" s="3"/>
      <x:c r="F36" s="3"/>
      <x:c r="G36" s="3"/>
    </x:row>
    <x:row r="37" ht="23" customHeight="1">
      <x:c r="A37" s="1"/>
      <x:c r="B37" s="1"/>
      <x:c r="C37" s="1"/>
      <x:c r="D37" s="1"/>
      <x:c r="E37" s="1"/>
      <x:c r="F37" s="1"/>
      <x:c r="G37" s="1"/>
    </x:row>
    <x:row r="38" ht="32" customHeight="1">
      <x:c r="A38" s="3" t="str">
        <x:v>Each period has one payment and one interest calculation. Choose matching period units for the payment and rate.</x:v>
      </x:c>
      <x:c r="B38" s="3"/>
      <x:c r="C38" s="3"/>
      <x:c r="D38" s="3"/>
      <x:c r="E38" s="3"/>
      <x:c r="F38" s="3"/>
      <x:c r="G38" s="3"/>
    </x:row>
    <x:row r="39" ht="23" customHeight="1">
      <x:c r="A39" s="1"/>
      <x:c r="B39" s="1"/>
      <x:c r="C39" s="1"/>
      <x:c r="D39" s="1"/>
      <x:c r="E39" s="1"/>
      <x:c r="F39" s="1"/>
      <x:c r="G39" s="1"/>
    </x:row>
    <x:row r="40" ht="32" customHeight="1">
      <x:c r="A40" s="3" t="str">
        <x:v>Changing one worked sheet does not change the other. Set identical inputs before comparing payment timing.</x:v>
      </x:c>
      <x:c r="B40" s="3"/>
      <x:c r="C40" s="3"/>
      <x:c r="D40" s="3"/>
      <x:c r="E40" s="3"/>
      <x:c r="F40" s="3"/>
      <x:c r="G40" s="3"/>
    </x:row>
    <x:row r="41" ht="23" customHeight="1">
      <x:c r="A41" s="1"/>
      <x:c r="B41" s="1"/>
      <x:c r="C41" s="1"/>
      <x:c r="D41" s="1"/>
      <x:c r="E41" s="1"/>
      <x:c r="F41" s="1"/>
      <x:c r="G41" s="1"/>
    </x:row>
    <x:row r="42" ht="23" customHeight="1">
      <x:c r="A42" s="1"/>
      <x:c r="B42" s="1"/>
      <x:c r="C42" s="1"/>
      <x:c r="D42" s="1"/>
      <x:c r="E42" s="1"/>
      <x:c r="F42" s="1"/>
      <x:c r="G42" s="1"/>
    </x:row>
    <x:row r="43" ht="23" customHeight="1">
      <x:c r="A43" s="1"/>
      <x:c r="B43" s="1"/>
      <x:c r="C43" s="1"/>
      <x:c r="D43" s="1"/>
      <x:c r="E43" s="1"/>
      <x:c r="F43" s="1"/>
      <x:c r="G43" s="1"/>
    </x:row>
    <x:row r="44" ht="23" customHeight="1">
      <x:c r="A44" s="1"/>
      <x:c r="B44" s="1"/>
      <x:c r="C44" s="1"/>
      <x:c r="D44" s="1"/>
      <x:c r="E44" s="1"/>
      <x:c r="F44" s="1"/>
      <x:c r="G44" s="1"/>
    </x:row>
    <x:row r="45" ht="23" customHeight="1">
      <x:c r="A45" s="1"/>
      <x:c r="B45" s="1"/>
      <x:c r="C45" s="1"/>
      <x:c r="D45" s="1"/>
      <x:c r="E45" s="1"/>
      <x:c r="F45" s="1"/>
      <x:c r="G45" s="1"/>
    </x:row>
    <x:row r="46" ht="23" customHeight="1">
      <x:c r="A46" s="1"/>
      <x:c r="B46" s="1"/>
      <x:c r="C46" s="1"/>
      <x:c r="D46" s="1"/>
      <x:c r="E46" s="1"/>
      <x:c r="F46" s="1"/>
      <x:c r="G46" s="1"/>
    </x:row>
    <x:row r="47" ht="23" customHeight="1">
      <x:c r="A47" s="1"/>
      <x:c r="B47" s="1"/>
      <x:c r="C47" s="1"/>
      <x:c r="D47" s="1"/>
      <x:c r="E47" s="1"/>
      <x:c r="F47" s="1"/>
      <x:c r="G47" s="1"/>
    </x:row>
    <x:row r="48" ht="23" customHeight="1">
      <x:c r="A48" s="1"/>
      <x:c r="B48" s="1"/>
      <x:c r="C48" s="1"/>
      <x:c r="D48" s="1"/>
      <x:c r="E48" s="1"/>
      <x:c r="F48" s="1"/>
      <x:c r="G48" s="1"/>
    </x:row>
    <x:row r="49" ht="23" customHeight="1">
      <x:c r="A49" s="1"/>
      <x:c r="B49" s="1"/>
      <x:c r="C49" s="1"/>
      <x:c r="D49" s="1"/>
      <x:c r="E49" s="1"/>
      <x:c r="F49" s="1"/>
      <x:c r="G49" s="1"/>
    </x:row>
    <x:row r="50" ht="23" customHeight="1">
      <x:c r="A50" s="1"/>
      <x:c r="B50" s="1"/>
      <x:c r="C50" s="1"/>
      <x:c r="D50" s="1"/>
      <x:c r="E50" s="1"/>
      <x:c r="F50" s="1"/>
      <x:c r="G50" s="1"/>
    </x:row>
  </x:sheetData>
  <x:mergeCells>
    <x:mergeCell ref="A2:G2"/>
    <x:mergeCell ref="A3:G3"/>
    <x:mergeCell ref="A6:G6"/>
    <x:mergeCell ref="A7:G7"/>
    <x:mergeCell ref="A8:G8"/>
    <x:mergeCell ref="A36:G36"/>
    <x:mergeCell ref="A38:G38"/>
    <x:mergeCell ref="A40:G40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6354A2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3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</x:row>
    <x:row r="2" ht="30" customHeight="1">
      <x:c r="A2" s="2" t="str">
        <x:v>Future-value interest factors</x:v>
      </x:c>
      <x:c r="B2" s="2"/>
      <x:c r="C2" s="2"/>
      <x:c r="D2" s="2"/>
      <x:c r="E2" s="2"/>
      <x:c r="F2" s="2"/>
      <x:c r="G2" s="2"/>
    </x:row>
    <x:row r="3" ht="32" customHeight="1">
      <x:c r="A3" s="3" t="str">
        <x:v>Each factor is the future value of $1 paid every period, starting from $0. Rate is per payment period.</x:v>
      </x:c>
      <x:c r="B3" s="3"/>
      <x:c r="C3" s="3"/>
      <x:c r="D3" s="3"/>
      <x:c r="E3" s="3"/>
      <x:c r="F3" s="3"/>
      <x:c r="G3" s="3"/>
    </x:row>
    <x:row r="4" ht="23" customHeight="1">
      <x:c r="A4" s="1"/>
      <x:c r="B4" s="1"/>
      <x:c r="C4" s="1"/>
      <x:c r="D4" s="1"/>
      <x:c r="E4" s="1"/>
      <x:c r="F4" s="1"/>
      <x:c r="G4" s="1"/>
    </x:row>
    <x:row r="5" ht="32" customHeight="1">
      <x:c r="A5" s="3" t="str">
        <x:v>End payments: factor = ((1 + r)^n − 1) ÷ r. At r = 0, the factor is n. Multiply by the payment amount.</x:v>
      </x:c>
      <x:c r="B5" s="3"/>
      <x:c r="C5" s="3"/>
      <x:c r="D5" s="3"/>
      <x:c r="E5" s="3"/>
      <x:c r="F5" s="3"/>
      <x:c r="G5" s="3"/>
    </x:row>
    <x:row r="6" ht="23" customHeight="1">
      <x:c r="A6" s="1"/>
      <x:c r="B6" s="1"/>
      <x:c r="C6" s="1"/>
      <x:c r="D6" s="1"/>
      <x:c r="E6" s="1"/>
      <x:c r="F6" s="1"/>
      <x:c r="G6" s="1"/>
    </x:row>
    <x:row r="7" ht="32" customHeight="1">
      <x:c r="A7" s="3" t="str">
        <x:v>Start payments: multiply the corresponding end-payment factor by (1 + r). This table uses end payments.</x:v>
      </x:c>
      <x:c r="B7" s="3"/>
      <x:c r="C7" s="3"/>
      <x:c r="D7" s="3"/>
      <x:c r="E7" s="3"/>
      <x:c r="F7" s="3"/>
      <x:c r="G7" s="3"/>
    </x:row>
    <x:row r="8" ht="23" customHeight="1">
      <x:c r="A8" s="1"/>
      <x:c r="B8" s="1"/>
      <x:c r="C8" s="1"/>
      <x:c r="D8" s="1"/>
      <x:c r="E8" s="1"/>
      <x:c r="F8" s="1"/>
      <x:c r="G8" s="1"/>
    </x:row>
    <x:row r="9" ht="38" customHeight="1">
      <x:c r="A9" s="11" t="str">
        <x:v>Periods</x:v>
      </x:c>
      <x:c r="B9" s="17" t="n">
        <x:v>0</x:v>
      </x:c>
      <x:c r="C9" s="17" t="n">
        <x:v>0.01</x:v>
      </x:c>
      <x:c r="D9" s="17" t="n">
        <x:v>0.02</x:v>
      </x:c>
      <x:c r="E9" s="17" t="n">
        <x:v>0.03</x:v>
      </x:c>
      <x:c r="F9" s="17" t="n">
        <x:v>0.05</x:v>
      </x:c>
      <x:c r="G9" s="17" t="n">
        <x:v>0.1</x:v>
      </x:c>
    </x:row>
    <x:row r="10" ht="23" customHeight="1">
      <x:c r="A10" s="13" t="n">
        <x:v>1</x:v>
      </x:c>
      <x:c r="B10" s="18" t="n">
        <x:f>IF(B$9=0,$A10,((1+B$9)^$A10-1)/B$9)</x:f>
        <x:v>1</x:v>
      </x:c>
      <x:c r="C10" s="18" t="n">
        <x:f>IF(C$9=0,$A10,((1+C$9)^$A10-1)/C$9)</x:f>
        <x:v>1.0000000000000009</x:v>
      </x:c>
      <x:c r="D10" s="18" t="n">
        <x:f>IF(D$9=0,$A10,((1+D$9)^$A10-1)/D$9)</x:f>
        <x:v>1.0000000000000009</x:v>
      </x:c>
      <x:c r="E10" s="18" t="n">
        <x:f>IF(E$9=0,$A10,((1+E$9)^$A10-1)/E$9)</x:f>
        <x:v>1.0000000000000009</x:v>
      </x:c>
      <x:c r="F10" s="18" t="n">
        <x:f>IF(F$9=0,$A10,((1+F$9)^$A10-1)/F$9)</x:f>
        <x:v>1.0000000000000009</x:v>
      </x:c>
      <x:c r="G10" s="18" t="n">
        <x:f>IF(G$9=0,$A10,((1+G$9)^$A10-1)/G$9)</x:f>
        <x:v>1.0000000000000009</x:v>
      </x:c>
    </x:row>
    <x:row r="11" ht="23" customHeight="1">
      <x:c r="A11" s="1" t="n">
        <x:v>2</x:v>
      </x:c>
      <x:c r="B11" s="19" t="n">
        <x:f>IF(B$9=0,$A11,((1+B$9)^$A11-1)/B$9)</x:f>
        <x:v>2</x:v>
      </x:c>
      <x:c r="C11" s="19" t="n">
        <x:f>IF(C$9=0,$A11,((1+C$9)^$A11-1)/C$9)</x:f>
        <x:v>2.0100000000000007</x:v>
      </x:c>
      <x:c r="D11" s="19" t="n">
        <x:f>IF(D$9=0,$A11,((1+D$9)^$A11-1)/D$9)</x:f>
        <x:v>2.0199999999999996</x:v>
      </x:c>
      <x:c r="E11" s="19" t="n">
        <x:f>IF(E$9=0,$A11,((1+E$9)^$A11-1)/E$9)</x:f>
        <x:v>2.0299999999999985</x:v>
      </x:c>
      <x:c r="F11" s="19" t="n">
        <x:f>IF(F$9=0,$A11,((1+F$9)^$A11-1)/F$9)</x:f>
        <x:v>2.0500000000000007</x:v>
      </x:c>
      <x:c r="G11" s="19" t="n">
        <x:f>IF(G$9=0,$A11,((1+G$9)^$A11-1)/G$9)</x:f>
        <x:v>2.100000000000002</x:v>
      </x:c>
    </x:row>
    <x:row r="12" ht="23" customHeight="1">
      <x:c r="A12" s="13" t="n">
        <x:v>3</x:v>
      </x:c>
      <x:c r="B12" s="18" t="n">
        <x:f>IF(B$9=0,$A12,((1+B$9)^$A12-1)/B$9)</x:f>
        <x:v>3</x:v>
      </x:c>
      <x:c r="C12" s="18" t="n">
        <x:f>IF(C$9=0,$A12,((1+C$9)^$A12-1)/C$9)</x:f>
        <x:v>3.0301000000000133</x:v>
      </x:c>
      <x:c r="D12" s="18" t="n">
        <x:f>IF(D$9=0,$A12,((1+D$9)^$A12-1)/D$9)</x:f>
        <x:v>3.0604000000000076</x:v>
      </x:c>
      <x:c r="E12" s="18" t="n">
        <x:f>IF(E$9=0,$A12,((1+E$9)^$A12-1)/E$9)</x:f>
        <x:v>3.0909000000000004</x:v>
      </x:c>
      <x:c r="F12" s="18" t="n">
        <x:f>IF(F$9=0,$A12,((1+F$9)^$A12-1)/F$9)</x:f>
        <x:v>3.1525000000000025</x:v>
      </x:c>
      <x:c r="G12" s="18" t="n">
        <x:f>IF(G$9=0,$A12,((1+G$9)^$A12-1)/G$9)</x:f>
        <x:v>3.310000000000004</x:v>
      </x:c>
    </x:row>
    <x:row r="13" ht="23" customHeight="1">
      <x:c r="A13" s="1" t="n">
        <x:v>4</x:v>
      </x:c>
      <x:c r="B13" s="19" t="n">
        <x:f>IF(B$9=0,$A13,((1+B$9)^$A13-1)/B$9)</x:f>
        <x:v>4</x:v>
      </x:c>
      <x:c r="C13" s="19" t="n">
        <x:f>IF(C$9=0,$A13,((1+C$9)^$A13-1)/C$9)</x:f>
        <x:v>4.060401000000002</x:v>
      </x:c>
      <x:c r="D13" s="19" t="n">
        <x:f>IF(D$9=0,$A13,((1+D$9)^$A13-1)/D$9)</x:f>
        <x:v>4.121607999999998</x:v>
      </x:c>
      <x:c r="E13" s="19" t="n">
        <x:f>IF(E$9=0,$A13,((1+E$9)^$A13-1)/E$9)</x:f>
        <x:v>4.183627000000005</x:v>
      </x:c>
      <x:c r="F13" s="19" t="n">
        <x:f>IF(F$9=0,$A13,((1+F$9)^$A13-1)/F$9)</x:f>
        <x:v>4.310125000000005</x:v>
      </x:c>
      <x:c r="G13" s="19" t="n">
        <x:f>IF(G$9=0,$A13,((1+G$9)^$A13-1)/G$9)</x:f>
        <x:v>4.641000000000004</x:v>
      </x:c>
    </x:row>
    <x:row r="14" ht="23" customHeight="1">
      <x:c r="A14" s="13" t="n">
        <x:v>5</x:v>
      </x:c>
      <x:c r="B14" s="18" t="n">
        <x:f>IF(B$9=0,$A14,((1+B$9)^$A14-1)/B$9)</x:f>
        <x:v>5</x:v>
      </x:c>
      <x:c r="C14" s="18" t="n">
        <x:f>IF(C$9=0,$A14,((1+C$9)^$A14-1)/C$9)</x:f>
        <x:v>5.101005010000015</x:v>
      </x:c>
      <x:c r="D14" s="18" t="n">
        <x:f>IF(D$9=0,$A14,((1+D$9)^$A14-1)/D$9)</x:f>
        <x:v>5.204040160000001</x:v>
      </x:c>
      <x:c r="E14" s="18" t="n">
        <x:f>IF(E$9=0,$A14,((1+E$9)^$A14-1)/E$9)</x:f>
        <x:v>5.309135810000003</x:v>
      </x:c>
      <x:c r="F14" s="18" t="n">
        <x:f>IF(F$9=0,$A14,((1+F$9)^$A14-1)/F$9)</x:f>
        <x:v>5.525631250000007</x:v>
      </x:c>
      <x:c r="G14" s="18" t="n">
        <x:f>IF(G$9=0,$A14,((1+G$9)^$A14-1)/G$9)</x:f>
        <x:v>6.1051000000000055</x:v>
      </x:c>
    </x:row>
    <x:row r="15" ht="23" customHeight="1">
      <x:c r="A15" s="1" t="n">
        <x:v>6</x:v>
      </x:c>
      <x:c r="B15" s="19" t="n">
        <x:f>IF(B$9=0,$A15,((1+B$9)^$A15-1)/B$9)</x:f>
        <x:v>6</x:v>
      </x:c>
      <x:c r="C15" s="19" t="n">
        <x:f>IF(C$9=0,$A15,((1+C$9)^$A15-1)/C$9)</x:f>
        <x:v>6.152015060100013</x:v>
      </x:c>
      <x:c r="D15" s="19" t="n">
        <x:f>IF(D$9=0,$A15,((1+D$9)^$A15-1)/D$9)</x:f>
        <x:v>6.308120963200003</x:v>
      </x:c>
      <x:c r="E15" s="19" t="n">
        <x:f>IF(E$9=0,$A15,((1+E$9)^$A15-1)/E$9)</x:f>
        <x:v>6.468409884300005</x:v>
      </x:c>
      <x:c r="F15" s="19" t="n">
        <x:f>IF(F$9=0,$A15,((1+F$9)^$A15-1)/F$9)</x:f>
        <x:v>6.801912812500008</x:v>
      </x:c>
      <x:c r="G15" s="19" t="n">
        <x:f>IF(G$9=0,$A15,((1+G$9)^$A15-1)/G$9)</x:f>
        <x:v>7.715610000000008</x:v>
      </x:c>
    </x:row>
    <x:row r="16" ht="23" customHeight="1">
      <x:c r="A16" s="13" t="n">
        <x:v>7</x:v>
      </x:c>
      <x:c r="B16" s="18" t="n">
        <x:f>IF(B$9=0,$A16,((1+B$9)^$A16-1)/B$9)</x:f>
        <x:v>7</x:v>
      </x:c>
      <x:c r="C16" s="18" t="n">
        <x:f>IF(C$9=0,$A16,((1+C$9)^$A16-1)/C$9)</x:f>
        <x:v>7.213535210701005</x:v>
      </x:c>
      <x:c r="D16" s="18" t="n">
        <x:f>IF(D$9=0,$A16,((1+D$9)^$A16-1)/D$9)</x:f>
        <x:v>7.4342833824640016</x:v>
      </x:c>
      <x:c r="E16" s="18" t="n">
        <x:f>IF(E$9=0,$A16,((1+E$9)^$A16-1)/E$9)</x:f>
        <x:v>7.662462180829007</x:v>
      </x:c>
      <x:c r="F16" s="18" t="n">
        <x:f>IF(F$9=0,$A16,((1+F$9)^$A16-1)/F$9)</x:f>
        <x:v>8.142008453125008</x:v>
      </x:c>
      <x:c r="G16" s="18" t="n">
        <x:f>IF(G$9=0,$A16,((1+G$9)^$A16-1)/G$9)</x:f>
        <x:v>9.48717100000001</x:v>
      </x:c>
    </x:row>
    <x:row r="17" ht="23" customHeight="1">
      <x:c r="A17" s="1" t="n">
        <x:v>8</x:v>
      </x:c>
      <x:c r="B17" s="19" t="n">
        <x:f>IF(B$9=0,$A17,((1+B$9)^$A17-1)/B$9)</x:f>
        <x:v>8</x:v>
      </x:c>
      <x:c r="C17" s="19" t="n">
        <x:f>IF(C$9=0,$A17,((1+C$9)^$A17-1)/C$9)</x:f>
        <x:v>8.285670562808022</x:v>
      </x:c>
      <x:c r="D17" s="19" t="n">
        <x:f>IF(D$9=0,$A17,((1+D$9)^$A17-1)/D$9)</x:f>
        <x:v>8.582969050113286</x:v>
      </x:c>
      <x:c r="E17" s="19" t="n">
        <x:f>IF(E$9=0,$A17,((1+E$9)^$A17-1)/E$9)</x:f>
        <x:v>8.89233604625388</x:v>
      </x:c>
      <x:c r="F17" s="19" t="n">
        <x:f>IF(F$9=0,$A17,((1+F$9)^$A17-1)/F$9)</x:f>
        <x:v>9.54910887578126</x:v>
      </x:c>
      <x:c r="G17" s="19" t="n">
        <x:f>IF(G$9=0,$A17,((1+G$9)^$A17-1)/G$9)</x:f>
        <x:v>11.435888100000016</x:v>
      </x:c>
    </x:row>
    <x:row r="18" ht="23" customHeight="1">
      <x:c r="A18" s="13" t="n">
        <x:v>9</x:v>
      </x:c>
      <x:c r="B18" s="18" t="n">
        <x:f>IF(B$9=0,$A18,((1+B$9)^$A18-1)/B$9)</x:f>
        <x:v>9</x:v>
      </x:c>
      <x:c r="C18" s="18" t="n">
        <x:f>IF(C$9=0,$A18,((1+C$9)^$A18-1)/C$9)</x:f>
        <x:v>9.368527268436088</x:v>
      </x:c>
      <x:c r="D18" s="18" t="n">
        <x:f>IF(D$9=0,$A18,((1+D$9)^$A18-1)/D$9)</x:f>
        <x:v>9.754628431115552</x:v>
      </x:c>
      <x:c r="E18" s="18" t="n">
        <x:f>IF(E$9=0,$A18,((1+E$9)^$A18-1)/E$9)</x:f>
        <x:v>10.159106127641497</x:v>
      </x:c>
      <x:c r="F18" s="18" t="n">
        <x:f>IF(F$9=0,$A18,((1+F$9)^$A18-1)/F$9)</x:f>
        <x:v>11.026564319570324</x:v>
      </x:c>
      <x:c r="G18" s="18" t="n">
        <x:f>IF(G$9=0,$A18,((1+G$9)^$A18-1)/G$9)</x:f>
        <x:v>13.579476910000018</x:v>
      </x:c>
    </x:row>
    <x:row r="19" ht="23" customHeight="1">
      <x:c r="A19" s="1" t="n">
        <x:v>10</x:v>
      </x:c>
      <x:c r="B19" s="19" t="n">
        <x:f>IF(B$9=0,$A19,((1+B$9)^$A19-1)/B$9)</x:f>
        <x:v>10</x:v>
      </x:c>
      <x:c r="C19" s="19" t="n">
        <x:f>IF(C$9=0,$A19,((1+C$9)^$A19-1)/C$9)</x:f>
        <x:v>10.462212541120453</x:v>
      </x:c>
      <x:c r="D19" s="19" t="n">
        <x:f>IF(D$9=0,$A19,((1+D$9)^$A19-1)/D$9)</x:f>
        <x:v>10.949720999737867</x:v>
      </x:c>
      <x:c r="E19" s="19" t="n">
        <x:f>IF(E$9=0,$A19,((1+E$9)^$A19-1)/E$9)</x:f>
        <x:v>11.463879311470741</x:v>
      </x:c>
      <x:c r="F19" s="19" t="n">
        <x:f>IF(F$9=0,$A19,((1+F$9)^$A19-1)/F$9)</x:f>
        <x:v>12.57789253554884</x:v>
      </x:c>
      <x:c r="G19" s="19" t="n">
        <x:f>IF(G$9=0,$A19,((1+G$9)^$A19-1)/G$9)</x:f>
        <x:v>15.937424601000023</x:v>
      </x:c>
    </x:row>
    <x:row r="20" ht="23" customHeight="1">
      <x:c r="A20" s="13" t="n">
        <x:v>11</x:v>
      </x:c>
      <x:c r="B20" s="18" t="n">
        <x:f>IF(B$9=0,$A20,((1+B$9)^$A20-1)/B$9)</x:f>
        <x:v>11</x:v>
      </x:c>
      <x:c r="C20" s="18" t="n">
        <x:f>IF(C$9=0,$A20,((1+C$9)^$A20-1)/C$9)</x:f>
        <x:v>11.566834666531655</x:v>
      </x:c>
      <x:c r="D20" s="18" t="n">
        <x:f>IF(D$9=0,$A20,((1+D$9)^$A20-1)/D$9)</x:f>
        <x:v>12.168715419732623</x:v>
      </x:c>
      <x:c r="E20" s="18" t="n">
        <x:f>IF(E$9=0,$A20,((1+E$9)^$A20-1)/E$9)</x:f>
        <x:v>12.807795690814865</x:v>
      </x:c>
      <x:c r="F20" s="18" t="n">
        <x:f>IF(F$9=0,$A20,((1+F$9)^$A20-1)/F$9)</x:f>
        <x:v>14.206787162326284</x:v>
      </x:c>
      <x:c r="G20" s="18" t="n">
        <x:f>IF(G$9=0,$A20,((1+G$9)^$A20-1)/G$9)</x:f>
        <x:v>18.531167061100025</x:v>
      </x:c>
    </x:row>
    <x:row r="21" ht="23" customHeight="1">
      <x:c r="A21" s="1" t="n">
        <x:v>12</x:v>
      </x:c>
      <x:c r="B21" s="19" t="n">
        <x:f>IF(B$9=0,$A21,((1+B$9)^$A21-1)/B$9)</x:f>
        <x:v>12</x:v>
      </x:c>
      <x:c r="C21" s="19" t="n">
        <x:f>IF(C$9=0,$A21,((1+C$9)^$A21-1)/C$9)</x:f>
        <x:v>12.682503013196976</x:v>
      </x:c>
      <x:c r="D21" s="19" t="n">
        <x:f>IF(D$9=0,$A21,((1+D$9)^$A21-1)/D$9)</x:f>
        <x:v>13.412089728127274</x:v>
      </x:c>
      <x:c r="E21" s="19" t="n">
        <x:f>IF(E$9=0,$A21,((1+E$9)^$A21-1)/E$9)</x:f>
        <x:v>14.19202956153931</x:v>
      </x:c>
      <x:c r="F21" s="19" t="n">
        <x:f>IF(F$9=0,$A21,((1+F$9)^$A21-1)/F$9)</x:f>
        <x:v>15.9171265204426</x:v>
      </x:c>
      <x:c r="G21" s="19" t="n">
        <x:f>IF(G$9=0,$A21,((1+G$9)^$A21-1)/G$9)</x:f>
        <x:v>21.38428376721003</x:v>
      </x:c>
    </x:row>
    <x:row r="22" ht="23" customHeight="1">
      <x:c r="A22" s="13" t="n">
        <x:v>13</x:v>
      </x:c>
      <x:c r="B22" s="18" t="n">
        <x:f>IF(B$9=0,$A22,((1+B$9)^$A22-1)/B$9)</x:f>
        <x:v>13</x:v>
      </x:c>
      <x:c r="C22" s="18" t="n">
        <x:f>IF(C$9=0,$A22,((1+C$9)^$A22-1)/C$9)</x:f>
        <x:v>13.80932804332895</x:v>
      </x:c>
      <x:c r="D22" s="18" t="n">
        <x:f>IF(D$9=0,$A22,((1+D$9)^$A22-1)/D$9)</x:f>
        <x:v>14.680331522689826</x:v>
      </x:c>
      <x:c r="E22" s="18" t="n">
        <x:f>IF(E$9=0,$A22,((1+E$9)^$A22-1)/E$9)</x:f>
        <x:v>15.617790448385493</x:v>
      </x:c>
      <x:c r="F22" s="18" t="n">
        <x:f>IF(F$9=0,$A22,((1+F$9)^$A22-1)/F$9)</x:f>
        <x:v>17.712982846464733</x:v>
      </x:c>
      <x:c r="G22" s="18" t="n">
        <x:f>IF(G$9=0,$A22,((1+G$9)^$A22-1)/G$9)</x:f>
        <x:v>24.522712143931038</x:v>
      </x:c>
    </x:row>
    <x:row r="23" ht="23" customHeight="1">
      <x:c r="A23" s="1" t="n">
        <x:v>14</x:v>
      </x:c>
      <x:c r="B23" s="19" t="n">
        <x:f>IF(B$9=0,$A23,((1+B$9)^$A23-1)/B$9)</x:f>
        <x:v>14</x:v>
      </x:c>
      <x:c r="C23" s="19" t="n">
        <x:f>IF(C$9=0,$A23,((1+C$9)^$A23-1)/C$9)</x:f>
        <x:v>14.947421323762255</x:v>
      </x:c>
      <x:c r="D23" s="19" t="n">
        <x:f>IF(D$9=0,$A23,((1+D$9)^$A23-1)/D$9)</x:f>
        <x:v>15.973938153143619</x:v>
      </x:c>
      <x:c r="E23" s="19" t="n">
        <x:f>IF(E$9=0,$A23,((1+E$9)^$A23-1)/E$9)</x:f>
        <x:v>17.086324161837062</x:v>
      </x:c>
      <x:c r="F23" s="19" t="n">
        <x:f>IF(F$9=0,$A23,((1+F$9)^$A23-1)/F$9)</x:f>
        <x:v>19.59863198878797</x:v>
      </x:c>
      <x:c r="G23" s="19" t="n">
        <x:f>IF(G$9=0,$A23,((1+G$9)^$A23-1)/G$9)</x:f>
        <x:v>27.974983358324142</x:v>
      </x:c>
    </x:row>
    <x:row r="24" ht="23" customHeight="1">
      <x:c r="A24" s="13" t="n">
        <x:v>15</x:v>
      </x:c>
      <x:c r="B24" s="18" t="n">
        <x:f>IF(B$9=0,$A24,((1+B$9)^$A24-1)/B$9)</x:f>
        <x:v>15</x:v>
      </x:c>
      <x:c r="C24" s="18" t="n">
        <x:f>IF(C$9=0,$A24,((1+C$9)^$A24-1)/C$9)</x:f>
        <x:v>16.096895536999867</x:v>
      </x:c>
      <x:c r="D24" s="18" t="n">
        <x:f>IF(D$9=0,$A24,((1+D$9)^$A24-1)/D$9)</x:f>
        <x:v>17.293416916206493</x:v>
      </x:c>
      <x:c r="E24" s="18" t="n">
        <x:f>IF(E$9=0,$A24,((1+E$9)^$A24-1)/E$9)</x:f>
        <x:v>18.59891388669217</x:v>
      </x:c>
      <x:c r="F24" s="18" t="n">
        <x:f>IF(F$9=0,$A24,((1+F$9)^$A24-1)/F$9)</x:f>
        <x:v>21.578563588227375</x:v>
      </x:c>
      <x:c r="G24" s="18" t="n">
        <x:f>IF(G$9=0,$A24,((1+G$9)^$A24-1)/G$9)</x:f>
        <x:v>31.77248169415656</x:v>
      </x:c>
    </x:row>
    <x:row r="25" ht="23" customHeight="1">
      <x:c r="A25" s="1" t="n">
        <x:v>16</x:v>
      </x:c>
      <x:c r="B25" s="19" t="n">
        <x:f>IF(B$9=0,$A25,((1+B$9)^$A25-1)/B$9)</x:f>
        <x:v>16</x:v>
      </x:c>
      <x:c r="C25" s="19" t="n">
        <x:f>IF(C$9=0,$A25,((1+C$9)^$A25-1)/C$9)</x:f>
        <x:v>17.25786449236988</x:v>
      </x:c>
      <x:c r="D25" s="19" t="n">
        <x:f>IF(D$9=0,$A25,((1+D$9)^$A25-1)/D$9)</x:f>
        <x:v>18.639285254530623</x:v>
      </x:c>
      <x:c r="E25" s="19" t="n">
        <x:f>IF(E$9=0,$A25,((1+E$9)^$A25-1)/E$9)</x:f>
        <x:v>20.15688130329294</x:v>
      </x:c>
      <x:c r="F25" s="19" t="n">
        <x:f>IF(F$9=0,$A25,((1+F$9)^$A25-1)/F$9)</x:f>
        <x:v>23.65749176763874</x:v>
      </x:c>
      <x:c r="G25" s="19" t="n">
        <x:f>IF(G$9=0,$A25,((1+G$9)^$A25-1)/G$9)</x:f>
        <x:v>35.949729863572216</x:v>
      </x:c>
    </x:row>
    <x:row r="26" ht="23" customHeight="1">
      <x:c r="A26" s="13" t="n">
        <x:v>17</x:v>
      </x:c>
      <x:c r="B26" s="18" t="n">
        <x:f>IF(B$9=0,$A26,((1+B$9)^$A26-1)/B$9)</x:f>
        <x:v>17</x:v>
      </x:c>
      <x:c r="C26" s="18" t="n">
        <x:f>IF(C$9=0,$A26,((1+C$9)^$A26-1)/C$9)</x:f>
        <x:v>18.43044313729356</x:v>
      </x:c>
      <x:c r="D26" s="18" t="n">
        <x:f>IF(D$9=0,$A26,((1+D$9)^$A26-1)/D$9)</x:f>
        <x:v>20.01207095962124</x:v>
      </x:c>
      <x:c r="E26" s="18" t="n">
        <x:f>IF(E$9=0,$A26,((1+E$9)^$A26-1)/E$9)</x:f>
        <x:v>21.76158774239173</x:v>
      </x:c>
      <x:c r="F26" s="18" t="n">
        <x:f>IF(F$9=0,$A26,((1+F$9)^$A26-1)/F$9)</x:f>
        <x:v>25.84036635602068</x:v>
      </x:c>
      <x:c r="G26" s="18" t="n">
        <x:f>IF(G$9=0,$A26,((1+G$9)^$A26-1)/G$9)</x:f>
        <x:v>40.54470284992945</x:v>
      </x:c>
    </x:row>
    <x:row r="27" ht="23" customHeight="1">
      <x:c r="A27" s="1" t="n">
        <x:v>18</x:v>
      </x:c>
      <x:c r="B27" s="19" t="n">
        <x:f>IF(B$9=0,$A27,((1+B$9)^$A27-1)/B$9)</x:f>
        <x:v>18</x:v>
      </x:c>
      <x:c r="C27" s="19" t="n">
        <x:f>IF(C$9=0,$A27,((1+C$9)^$A27-1)/C$9)</x:f>
        <x:v>19.614747568666502</x:v>
      </x:c>
      <x:c r="D27" s="19" t="n">
        <x:f>IF(D$9=0,$A27,((1+D$9)^$A27-1)/D$9)</x:f>
        <x:v>21.41231237881367</x:v>
      </x:c>
      <x:c r="E27" s="19" t="n">
        <x:f>IF(E$9=0,$A27,((1+E$9)^$A27-1)/E$9)</x:f>
        <x:v>23.414435374663487</x:v>
      </x:c>
      <x:c r="F27" s="19" t="n">
        <x:f>IF(F$9=0,$A27,((1+F$9)^$A27-1)/F$9)</x:f>
        <x:v>28.13238467382171</x:v>
      </x:c>
      <x:c r="G27" s="19" t="n">
        <x:f>IF(G$9=0,$A27,((1+G$9)^$A27-1)/G$9)</x:f>
        <x:v>45.599173134922395</x:v>
      </x:c>
    </x:row>
    <x:row r="28" ht="23" customHeight="1">
      <x:c r="A28" s="13" t="n">
        <x:v>19</x:v>
      </x:c>
      <x:c r="B28" s="18" t="n">
        <x:f>IF(B$9=0,$A28,((1+B$9)^$A28-1)/B$9)</x:f>
        <x:v>19</x:v>
      </x:c>
      <x:c r="C28" s="18" t="n">
        <x:f>IF(C$9=0,$A28,((1+C$9)^$A28-1)/C$9)</x:f>
        <x:v>20.81089504435316</x:v>
      </x:c>
      <x:c r="D28" s="18" t="n">
        <x:f>IF(D$9=0,$A28,((1+D$9)^$A28-1)/D$9)</x:f>
        <x:v>22.84055862638994</x:v>
      </x:c>
      <x:c r="E28" s="18" t="n">
        <x:f>IF(E$9=0,$A28,((1+E$9)^$A28-1)/E$9)</x:f>
        <x:v>25.11686843590339</x:v>
      </x:c>
      <x:c r="F28" s="18" t="n">
        <x:f>IF(F$9=0,$A28,((1+F$9)^$A28-1)/F$9)</x:f>
        <x:v>30.539003907512807</x:v>
      </x:c>
      <x:c r="G28" s="18" t="n">
        <x:f>IF(G$9=0,$A28,((1+G$9)^$A28-1)/G$9)</x:f>
        <x:v>51.15909044841464</x:v>
      </x:c>
    </x:row>
    <x:row r="29" ht="23" customHeight="1">
      <x:c r="A29" s="1" t="n">
        <x:v>20</x:v>
      </x:c>
      <x:c r="B29" s="19" t="n">
        <x:f>IF(B$9=0,$A29,((1+B$9)^$A29-1)/B$9)</x:f>
        <x:v>20</x:v>
      </x:c>
      <x:c r="C29" s="19" t="n">
        <x:f>IF(C$9=0,$A29,((1+C$9)^$A29-1)/C$9)</x:f>
        <x:v>22.019003994796705</x:v>
      </x:c>
      <x:c r="D29" s="19" t="n">
        <x:f>IF(D$9=0,$A29,((1+D$9)^$A29-1)/D$9)</x:f>
        <x:v>24.297369798917746</x:v>
      </x:c>
      <x:c r="E29" s="19" t="n">
        <x:f>IF(E$9=0,$A29,((1+E$9)^$A29-1)/E$9)</x:f>
        <x:v>26.870374488980495</x:v>
      </x:c>
      <x:c r="F29" s="19" t="n">
        <x:f>IF(F$9=0,$A29,((1+F$9)^$A29-1)/F$9)</x:f>
        <x:v>33.06595410288844</x:v>
      </x:c>
      <x:c r="G29" s="19" t="n">
        <x:f>IF(G$9=0,$A29,((1+G$9)^$A29-1)/G$9)</x:f>
        <x:v>57.274999493256104</x:v>
      </x:c>
    </x:row>
    <x:row r="30" ht="23" customHeight="1">
      <x:c r="A30" s="13" t="n">
        <x:v>21</x:v>
      </x:c>
      <x:c r="B30" s="18" t="n">
        <x:f>IF(B$9=0,$A30,((1+B$9)^$A30-1)/B$9)</x:f>
        <x:v>21</x:v>
      </x:c>
      <x:c r="C30" s="18" t="n">
        <x:f>IF(C$9=0,$A30,((1+C$9)^$A30-1)/C$9)</x:f>
        <x:v>23.23919403474468</x:v>
      </x:c>
      <x:c r="D30" s="18" t="n">
        <x:f>IF(D$9=0,$A30,((1+D$9)^$A30-1)/D$9)</x:f>
        <x:v>25.783317194896092</x:v>
      </x:c>
      <x:c r="E30" s="18" t="n">
        <x:f>IF(E$9=0,$A30,((1+E$9)^$A30-1)/E$9)</x:f>
        <x:v>28.676485723649908</x:v>
      </x:c>
      <x:c r="F30" s="18" t="n">
        <x:f>IF(F$9=0,$A30,((1+F$9)^$A30-1)/F$9)</x:f>
        <x:v>35.71925180803287</x:v>
      </x:c>
      <x:c r="G30" s="18" t="n">
        <x:f>IF(G$9=0,$A30,((1+G$9)^$A30-1)/G$9)</x:f>
        <x:v>64.00249944258172</x:v>
      </x:c>
    </x:row>
    <x:row r="31" ht="23" customHeight="1">
      <x:c r="A31" s="1" t="n">
        <x:v>22</x:v>
      </x:c>
      <x:c r="B31" s="19" t="n">
        <x:f>IF(B$9=0,$A31,((1+B$9)^$A31-1)/B$9)</x:f>
        <x:v>22</x:v>
      </x:c>
      <x:c r="C31" s="19" t="n">
        <x:f>IF(C$9=0,$A31,((1+C$9)^$A31-1)/C$9)</x:f>
        <x:v>24.471585975092115</x:v>
      </x:c>
      <x:c r="D31" s="19" t="n">
        <x:f>IF(D$9=0,$A31,((1+D$9)^$A31-1)/D$9)</x:f>
        <x:v>27.29898353879402</x:v>
      </x:c>
      <x:c r="E31" s="19" t="n">
        <x:f>IF(E$9=0,$A31,((1+E$9)^$A31-1)/E$9)</x:f>
        <x:v>30.53678029535941</x:v>
      </x:c>
      <x:c r="F31" s="19" t="n">
        <x:f>IF(F$9=0,$A31,((1+F$9)^$A31-1)/F$9)</x:f>
        <x:v>38.50521439843452</x:v>
      </x:c>
      <x:c r="G31" s="19" t="n">
        <x:f>IF(G$9=0,$A31,((1+G$9)^$A31-1)/G$9)</x:f>
        <x:v>71.4027493868399</x:v>
      </x:c>
    </x:row>
    <x:row r="32" ht="23" customHeight="1">
      <x:c r="A32" s="13" t="n">
        <x:v>23</x:v>
      </x:c>
      <x:c r="B32" s="18" t="n">
        <x:f>IF(B$9=0,$A32,((1+B$9)^$A32-1)/B$9)</x:f>
        <x:v>23</x:v>
      </x:c>
      <x:c r="C32" s="18" t="n">
        <x:f>IF(C$9=0,$A32,((1+C$9)^$A32-1)/C$9)</x:f>
        <x:v>25.716301834843037</x:v>
      </x:c>
      <x:c r="D32" s="18" t="n">
        <x:f>IF(D$9=0,$A32,((1+D$9)^$A32-1)/D$9)</x:f>
        <x:v>28.844963209569908</x:v>
      </x:c>
      <x:c r="E32" s="18" t="n">
        <x:f>IF(E$9=0,$A32,((1+E$9)^$A32-1)/E$9)</x:f>
        <x:v>32.45288370422019</x:v>
      </x:c>
      <x:c r="F32" s="18" t="n">
        <x:f>IF(F$9=0,$A32,((1+F$9)^$A32-1)/F$9)</x:f>
        <x:v>41.43047511835624</x:v>
      </x:c>
      <x:c r="G32" s="18" t="n">
        <x:f>IF(G$9=0,$A32,((1+G$9)^$A32-1)/G$9)</x:f>
        <x:v>79.5430243255239</x:v>
      </x:c>
    </x:row>
    <x:row r="33" ht="23" customHeight="1">
      <x:c r="A33" s="1" t="n">
        <x:v>24</x:v>
      </x:c>
      <x:c r="B33" s="19" t="n">
        <x:f>IF(B$9=0,$A33,((1+B$9)^$A33-1)/B$9)</x:f>
        <x:v>24</x:v>
      </x:c>
      <x:c r="C33" s="19" t="n">
        <x:f>IF(C$9=0,$A33,((1+C$9)^$A33-1)/C$9)</x:f>
        <x:v>26.973464853191476</x:v>
      </x:c>
      <x:c r="D33" s="19" t="n">
        <x:f>IF(D$9=0,$A33,((1+D$9)^$A33-1)/D$9)</x:f>
        <x:v>30.42186247376131</x:v>
      </x:c>
      <x:c r="E33" s="19" t="n">
        <x:f>IF(E$9=0,$A33,((1+E$9)^$A33-1)/E$9)</x:f>
        <x:v>34.426470215346804</x:v>
      </x:c>
      <x:c r="F33" s="19" t="n">
        <x:f>IF(F$9=0,$A33,((1+F$9)^$A33-1)/F$9)</x:f>
        <x:v>44.50199887427406</x:v>
      </x:c>
      <x:c r="G33" s="19" t="n">
        <x:f>IF(G$9=0,$A33,((1+G$9)^$A33-1)/G$9)</x:f>
        <x:v>88.4973267580763</x:v>
      </x:c>
    </x:row>
    <x:row r="34" ht="23" customHeight="1">
      <x:c r="A34" s="1"/>
      <x:c r="B34" s="1"/>
      <x:c r="C34" s="1"/>
      <x:c r="D34" s="1"/>
      <x:c r="E34" s="1"/>
      <x:c r="F34" s="1"/>
      <x:c r="G34" s="1"/>
    </x:row>
    <x:row r="35" ht="32" customHeight="1">
      <x:c r="A35" s="3" t="str">
        <x:v>A starting balance is separate: add start balance × (1 + r)^n to the accumulated payments.</x:v>
      </x:c>
      <x:c r="B35" s="3"/>
      <x:c r="C35" s="3"/>
      <x:c r="D35" s="3"/>
      <x:c r="E35" s="3"/>
      <x:c r="F35" s="3"/>
      <x:c r="G35" s="3"/>
    </x:row>
    <x:row r="36" ht="23" customHeight="1">
      <x:c r="A36" s="1"/>
      <x:c r="B36" s="1"/>
      <x:c r="C36" s="1"/>
      <x:c r="D36" s="1"/>
      <x:c r="E36" s="1"/>
      <x:c r="F36" s="1"/>
      <x:c r="G36" s="1"/>
    </x:row>
    <x:row r="37" ht="32" customHeight="1">
      <x:c r="A37" s="3" t="str">
        <x:v>Use full-precision factors in spreadsheet formulas. A displayed six-decimal factor is an approximation.</x:v>
      </x:c>
      <x:c r="B37" s="3"/>
      <x:c r="C37" s="3"/>
      <x:c r="D37" s="3"/>
      <x:c r="E37" s="3"/>
      <x:c r="F37" s="3"/>
      <x:c r="G37" s="3"/>
    </x:row>
    <x:row r="38" ht="23" customHeight="1">
      <x:c r="A38" s="1"/>
      <x:c r="B38" s="1"/>
      <x:c r="C38" s="1"/>
      <x:c r="D38" s="1"/>
      <x:c r="E38" s="1"/>
      <x:c r="F38" s="1"/>
      <x:c r="G38" s="1"/>
    </x:row>
    <x:row r="39" ht="23" customHeight="1">
      <x:c r="A39" s="1"/>
      <x:c r="B39" s="1"/>
      <x:c r="C39" s="1"/>
      <x:c r="D39" s="1"/>
      <x:c r="E39" s="1"/>
      <x:c r="F39" s="1"/>
      <x:c r="G39" s="1"/>
    </x:row>
    <x:row r="40" ht="23" customHeight="1">
      <x:c r="A40" s="1"/>
      <x:c r="B40" s="1"/>
      <x:c r="C40" s="1"/>
      <x:c r="D40" s="1"/>
      <x:c r="E40" s="1"/>
      <x:c r="F40" s="1"/>
      <x:c r="G40" s="1"/>
    </x:row>
    <x:row r="41" ht="23" customHeight="1">
      <x:c r="A41" s="1"/>
      <x:c r="B41" s="1"/>
      <x:c r="C41" s="1"/>
      <x:c r="D41" s="1"/>
      <x:c r="E41" s="1"/>
      <x:c r="F41" s="1"/>
      <x:c r="G41" s="1"/>
    </x:row>
    <x:row r="42" ht="23" customHeight="1">
      <x:c r="A42" s="1"/>
      <x:c r="B42" s="1"/>
      <x:c r="C42" s="1"/>
      <x:c r="D42" s="1"/>
      <x:c r="E42" s="1"/>
      <x:c r="F42" s="1"/>
      <x:c r="G42" s="1"/>
    </x:row>
    <x:row r="43" ht="23" customHeight="1">
      <x:c r="A43" s="1"/>
      <x:c r="B43" s="1"/>
      <x:c r="C43" s="1"/>
      <x:c r="D43" s="1"/>
      <x:c r="E43" s="1"/>
      <x:c r="F43" s="1"/>
      <x:c r="G43" s="1"/>
    </x:row>
    <x:row r="44" ht="23" customHeight="1">
      <x:c r="A44" s="1"/>
      <x:c r="B44" s="1"/>
      <x:c r="C44" s="1"/>
      <x:c r="D44" s="1"/>
      <x:c r="E44" s="1"/>
      <x:c r="F44" s="1"/>
      <x:c r="G44" s="1"/>
    </x:row>
    <x:row r="45" ht="23" customHeight="1">
      <x:c r="A45" s="1"/>
      <x:c r="B45" s="1"/>
      <x:c r="C45" s="1"/>
      <x:c r="D45" s="1"/>
      <x:c r="E45" s="1"/>
      <x:c r="F45" s="1"/>
      <x:c r="G45" s="1"/>
    </x:row>
    <x:row r="46" ht="23" customHeight="1">
      <x:c r="A46" s="1"/>
      <x:c r="B46" s="1"/>
      <x:c r="C46" s="1"/>
      <x:c r="D46" s="1"/>
      <x:c r="E46" s="1"/>
      <x:c r="F46" s="1"/>
      <x:c r="G46" s="1"/>
    </x:row>
    <x:row r="47" ht="23" customHeight="1">
      <x:c r="A47" s="1"/>
      <x:c r="B47" s="1"/>
      <x:c r="C47" s="1"/>
      <x:c r="D47" s="1"/>
      <x:c r="E47" s="1"/>
      <x:c r="F47" s="1"/>
      <x:c r="G47" s="1"/>
    </x:row>
    <x:row r="48" ht="23" customHeight="1">
      <x:c r="A48" s="1"/>
      <x:c r="B48" s="1"/>
      <x:c r="C48" s="1"/>
      <x:c r="D48" s="1"/>
      <x:c r="E48" s="1"/>
      <x:c r="F48" s="1"/>
      <x:c r="G48" s="1"/>
    </x:row>
    <x:row r="49" ht="23" customHeight="1">
      <x:c r="A49" s="1"/>
      <x:c r="B49" s="1"/>
      <x:c r="C49" s="1"/>
      <x:c r="D49" s="1"/>
      <x:c r="E49" s="1"/>
      <x:c r="F49" s="1"/>
      <x:c r="G49" s="1"/>
    </x:row>
    <x:row r="50" ht="23" customHeight="1">
      <x:c r="A50" s="1"/>
      <x:c r="B50" s="1"/>
      <x:c r="C50" s="1"/>
      <x:c r="D50" s="1"/>
      <x:c r="E50" s="1"/>
      <x:c r="F50" s="1"/>
      <x:c r="G50" s="1"/>
    </x:row>
  </x:sheetData>
  <x:mergeCells>
    <x:mergeCell ref="A2:G2"/>
    <x:mergeCell ref="A3:G3"/>
    <x:mergeCell ref="A5:G5"/>
    <x:mergeCell ref="A7:G7"/>
    <x:mergeCell ref="A35:G35"/>
    <x:mergeCell ref="A37:G37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6354A2"/>
  </x:sheetPr>
  <x:sheetViews>
    <x:sheetView showGridLines="0" workbookViewId="0"/>
  </x:sheetViews>
  <x:sheetFormatPr defaultRowHeight="15"/>
  <x:cols>
    <x:col min="1" max="1" width="13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</x:row>
    <x:row r="2" ht="30" customHeight="1">
      <x:c r="A2" s="2" t="str">
        <x:v>Questions, answers and teacher notes</x:v>
      </x:c>
      <x:c r="B2" s="2"/>
      <x:c r="C2" s="2"/>
      <x:c r="D2" s="2"/>
      <x:c r="E2" s="2"/>
      <x:c r="F2" s="2"/>
      <x:c r="G2" s="2"/>
    </x:row>
    <x:row r="3" ht="32" customHeight="1">
      <x:c r="A3" s="3" t="str">
        <x:v>Questions use the original inputs: $0 start, $100 each period and 5% per period. Restore these before comparing.</x:v>
      </x:c>
      <x:c r="B3" s="3"/>
      <x:c r="C3" s="3"/>
      <x:c r="D3" s="3"/>
      <x:c r="E3" s="3"/>
      <x:c r="F3" s="3"/>
      <x:c r="G3" s="3"/>
    </x:row>
    <x:row r="4" ht="23" customHeight="1">
      <x:c r="A4" s="1"/>
      <x:c r="B4" s="1"/>
      <x:c r="C4" s="1"/>
      <x:c r="D4" s="1"/>
      <x:c r="E4" s="1"/>
      <x:c r="F4" s="1"/>
      <x:c r="G4" s="1"/>
    </x:row>
    <x:row r="5" ht="32" customHeight="1">
      <x:c r="A5" s="3" t="str">
        <x:v>Q1. Find the first four closing balances for end payments. Explain why the first period earns no interest.</x:v>
      </x:c>
      <x:c r="B5" s="3"/>
      <x:c r="C5" s="3"/>
      <x:c r="D5" s="3"/>
      <x:c r="E5" s="3"/>
      <x:c r="F5" s="3"/>
      <x:c r="G5" s="3"/>
    </x:row>
    <x:row r="6" ht="23" customHeight="1">
      <x:c r="A6" s="1"/>
      <x:c r="B6" s="1"/>
      <x:c r="C6" s="1"/>
      <x:c r="D6" s="1"/>
      <x:c r="E6" s="1"/>
      <x:c r="F6" s="1"/>
      <x:c r="G6" s="1"/>
    </x:row>
    <x:row r="7" ht="32" customHeight="1">
      <x:c r="A7" s="3" t="str">
        <x:v>Q2. Find the closing balance and total interest after 24 end payments. Separate deposits from interest.</x:v>
      </x:c>
      <x:c r="B7" s="3"/>
      <x:c r="C7" s="3"/>
      <x:c r="D7" s="3"/>
      <x:c r="E7" s="3"/>
      <x:c r="F7" s="3"/>
      <x:c r="G7" s="3"/>
    </x:row>
    <x:row r="8" ht="23" customHeight="1">
      <x:c r="A8" s="1"/>
      <x:c r="B8" s="1"/>
      <x:c r="C8" s="1"/>
      <x:c r="D8" s="1"/>
      <x:c r="E8" s="1"/>
      <x:c r="F8" s="1"/>
      <x:c r="G8" s="1"/>
    </x:row>
    <x:row r="9" ht="32" customHeight="1">
      <x:c r="A9" s="3" t="str">
        <x:v>Q3. Move payments to the start. Find the 24-period balance and explain the difference.</x:v>
      </x:c>
      <x:c r="B9" s="3"/>
      <x:c r="C9" s="3"/>
      <x:c r="D9" s="3"/>
      <x:c r="E9" s="3"/>
      <x:c r="F9" s="3"/>
      <x:c r="G9" s="3"/>
    </x:row>
    <x:row r="10" ht="23" customHeight="1">
      <x:c r="A10" s="1"/>
      <x:c r="B10" s="1"/>
      <x:c r="C10" s="1"/>
      <x:c r="D10" s="1"/>
      <x:c r="E10" s="1"/>
      <x:c r="F10" s="1"/>
      <x:c r="G10" s="1"/>
    </x:row>
    <x:row r="11" ht="32" customHeight="1">
      <x:c r="A11" s="3" t="str">
        <x:v>Q4. Use the interest-factor table to check the 24-period end-payment result. What changes at a zero rate?</x:v>
      </x:c>
      <x:c r="B11" s="3"/>
      <x:c r="C11" s="3"/>
      <x:c r="D11" s="3"/>
      <x:c r="E11" s="3"/>
      <x:c r="F11" s="3"/>
      <x:c r="G11" s="3"/>
    </x:row>
    <x:row r="12" ht="23" customHeight="1">
      <x:c r="A12" s="1"/>
      <x:c r="B12" s="1"/>
      <x:c r="C12" s="1"/>
      <x:c r="D12" s="1"/>
      <x:c r="E12" s="1"/>
      <x:c r="F12" s="1"/>
      <x:c r="G12" s="1"/>
    </x:row>
    <x:row r="13" ht="32" customHeight="1">
      <x:c r="A13" s="3" t="str">
        <x:v>Q5. Start with $500 instead of $0. Explain how to include it without treating it as a repeated payment.</x:v>
      </x:c>
      <x:c r="B13" s="3"/>
      <x:c r="C13" s="3"/>
      <x:c r="D13" s="3"/>
      <x:c r="E13" s="3"/>
      <x:c r="F13" s="3"/>
      <x:c r="G13" s="3"/>
    </x:row>
    <x:row r="14" ht="23" customHeight="1">
      <x:c r="A14" s="1"/>
      <x:c r="B14" s="1"/>
      <x:c r="C14" s="1"/>
      <x:c r="D14" s="1"/>
      <x:c r="E14" s="1"/>
      <x:c r="F14" s="1"/>
      <x:c r="G14" s="1"/>
    </x:row>
    <x:row r="15" ht="32" customHeight="1">
      <x:c r="A15" s="20" t="str">
        <x:v>Teacher answers (default inputs only)</x:v>
      </x:c>
      <x:c r="B15" s="20"/>
      <x:c r="C15" s="20"/>
      <x:c r="D15" s="20"/>
      <x:c r="E15" s="20"/>
      <x:c r="F15" s="20"/>
      <x:c r="G15" s="20"/>
    </x:row>
    <x:row r="16" ht="23" customHeight="1">
      <x:c r="A16" s="1"/>
      <x:c r="B16" s="1"/>
      <x:c r="C16" s="1"/>
      <x:c r="D16" s="1"/>
      <x:c r="E16" s="1"/>
      <x:c r="F16" s="1"/>
      <x:c r="G16" s="1"/>
    </x:row>
    <x:row r="17" ht="32" customHeight="1">
      <x:c r="A17" s="3" t="str">
        <x:v>A1. $100.00, $205.00, $315.25, $431.01. The first opening balance is $0, so its interest is $0.</x:v>
      </x:c>
      <x:c r="B17" s="3"/>
      <x:c r="C17" s="3"/>
      <x:c r="D17" s="3"/>
      <x:c r="E17" s="3"/>
      <x:c r="F17" s="3"/>
      <x:c r="G17" s="3"/>
    </x:row>
    <x:row r="18" ht="23" customHeight="1">
      <x:c r="A18" s="1"/>
      <x:c r="B18" s="1"/>
      <x:c r="C18" s="1"/>
      <x:c r="D18" s="1"/>
      <x:c r="E18" s="1"/>
      <x:c r="F18" s="1"/>
      <x:c r="G18" s="1"/>
    </x:row>
    <x:row r="19" ht="32" customHeight="1">
      <x:c r="A19" s="3" t="str">
        <x:v>A2. Closing $4,450.20; deposits $2,400.00; interest $2,050.20. Values are rounded for display only.</x:v>
      </x:c>
      <x:c r="B19" s="3"/>
      <x:c r="C19" s="3"/>
      <x:c r="D19" s="3"/>
      <x:c r="E19" s="3"/>
      <x:c r="F19" s="3"/>
      <x:c r="G19" s="3"/>
    </x:row>
    <x:row r="20" ht="23" customHeight="1">
      <x:c r="A20" s="1"/>
      <x:c r="B20" s="1"/>
      <x:c r="C20" s="1"/>
      <x:c r="D20" s="1"/>
      <x:c r="E20" s="1"/>
      <x:c r="F20" s="1"/>
      <x:c r="G20" s="1"/>
    </x:row>
    <x:row r="21" ht="32" customHeight="1">
      <x:c r="A21" s="3" t="str">
        <x:v>A3. Closing $4,672.71; interest $2,272.71. The balance is $222.51 higher because each payment earns one extra period.</x:v>
      </x:c>
      <x:c r="B21" s="3"/>
      <x:c r="C21" s="3"/>
      <x:c r="D21" s="3"/>
      <x:c r="E21" s="3"/>
      <x:c r="F21" s="3"/>
      <x:c r="G21" s="3"/>
    </x:row>
    <x:row r="22" ht="23" customHeight="1">
      <x:c r="A22" s="1"/>
      <x:c r="B22" s="1"/>
      <x:c r="C22" s="1"/>
      <x:c r="D22" s="1"/>
      <x:c r="E22" s="1"/>
      <x:c r="F22" s="1"/>
      <x:c r="G22" s="1"/>
    </x:row>
    <x:row r="23" ht="32" customHeight="1">
      <x:c r="A23" s="3" t="str">
        <x:v>A4. The factor is approximately 44.501999. Multiply its unrounded value by $100. At 0%, both timings give $2,400.00.</x:v>
      </x:c>
      <x:c r="B23" s="3"/>
      <x:c r="C23" s="3"/>
      <x:c r="D23" s="3"/>
      <x:c r="E23" s="3"/>
      <x:c r="F23" s="3"/>
      <x:c r="G23" s="3"/>
    </x:row>
    <x:row r="24" ht="23" customHeight="1">
      <x:c r="A24" s="1"/>
      <x:c r="B24" s="1"/>
      <x:c r="C24" s="1"/>
      <x:c r="D24" s="1"/>
      <x:c r="E24" s="1"/>
      <x:c r="F24" s="1"/>
      <x:c r="G24" s="1"/>
    </x:row>
    <x:row r="25" ht="32" customHeight="1">
      <x:c r="A25" s="3" t="str">
        <x:v>A5. Add 500 × 1.05^24. End-payment balance becomes $6,062.75; the starting $500 compounds for all 24 periods.</x:v>
      </x:c>
      <x:c r="B25" s="3"/>
      <x:c r="C25" s="3"/>
      <x:c r="D25" s="3"/>
      <x:c r="E25" s="3"/>
      <x:c r="F25" s="3"/>
      <x:c r="G25" s="3"/>
    </x:row>
    <x:row r="26" ht="23" customHeight="1">
      <x:c r="A26" s="1"/>
      <x:c r="B26" s="1"/>
      <x:c r="C26" s="1"/>
      <x:c r="D26" s="1"/>
      <x:c r="E26" s="1"/>
      <x:c r="F26" s="1"/>
      <x:c r="G26" s="1"/>
    </x:row>
    <x:row r="27" ht="23" customHeight="1">
      <x:c r="A27" s="1"/>
      <x:c r="B27" s="1"/>
      <x:c r="C27" s="1"/>
      <x:c r="D27" s="1"/>
      <x:c r="E27" s="1"/>
      <x:c r="F27" s="1"/>
      <x:c r="G27" s="1"/>
    </x:row>
    <x:row r="28" ht="32" customHeight="1">
      <x:c r="A28" s="3" t="str">
        <x:v>Teaching sequence: predict, build four rows, explain cell references, extend to 24 rows, then compare payment timing.</x:v>
      </x:c>
      <x:c r="B28" s="3"/>
      <x:c r="C28" s="3"/>
      <x:c r="D28" s="3"/>
      <x:c r="E28" s="3"/>
      <x:c r="F28" s="3"/>
      <x:c r="G28" s="3"/>
    </x:row>
    <x:row r="29" ht="23" customHeight="1">
      <x:c r="A29" s="1"/>
      <x:c r="B29" s="1"/>
      <x:c r="C29" s="1"/>
      <x:c r="D29" s="1"/>
      <x:c r="E29" s="1"/>
      <x:c r="F29" s="1"/>
      <x:c r="G29" s="1"/>
    </x:row>
    <x:row r="30" ht="32" customHeight="1">
      <x:c r="A30" s="3" t="str">
        <x:v>Distinguish a per-period rate from an annual rate. The 5% example is deliberately per period; there is no annual-rate conversion.</x:v>
      </x:c>
      <x:c r="B30" s="3"/>
      <x:c r="C30" s="3"/>
      <x:c r="D30" s="3"/>
      <x:c r="E30" s="3"/>
      <x:c r="F30" s="3"/>
      <x:c r="G30" s="3"/>
    </x:row>
    <x:row r="31" ht="23" customHeight="1">
      <x:c r="A31" s="1"/>
      <x:c r="B31" s="1"/>
      <x:c r="C31" s="1"/>
      <x:c r="D31" s="1"/>
      <x:c r="E31" s="1"/>
      <x:c r="F31" s="1"/>
      <x:c r="G31" s="1"/>
    </x:row>
    <x:row r="32" ht="32" customHeight="1">
      <x:c r="A32" s="3" t="str">
        <x:v>All arithmetic stays unrounded. Formatting to cents does not round the stored balance. Rounding each period may change totals.</x:v>
      </x:c>
      <x:c r="B32" s="3"/>
      <x:c r="C32" s="3"/>
      <x:c r="D32" s="3"/>
      <x:c r="E32" s="3"/>
      <x:c r="F32" s="3"/>
      <x:c r="G32" s="3"/>
    </x:row>
    <x:row r="33" ht="23" customHeight="1">
      <x:c r="A33" s="1"/>
      <x:c r="B33" s="1"/>
      <x:c r="C33" s="1"/>
      <x:c r="D33" s="1"/>
      <x:c r="E33" s="1"/>
      <x:c r="F33" s="1"/>
      <x:c r="G33" s="1"/>
    </x:row>
    <x:row r="34" ht="32" customHeight="1">
      <x:c r="A34" s="3" t="str">
        <x:v>Context: Year 12 NSW Mathematics Standard 2, Mathematics Standard 11–12 Syllabus (2024), first HSC examination 2027.</x:v>
      </x:c>
      <x:c r="B34" s="3"/>
      <x:c r="C34" s="3"/>
      <x:c r="D34" s="3"/>
      <x:c r="E34" s="3"/>
      <x:c r="F34" s="3"/>
      <x:c r="G34" s="3"/>
    </x:row>
    <x:row r="35" ht="23" customHeight="1">
      <x:c r="A35" s="1"/>
      <x:c r="B35" s="1"/>
      <x:c r="C35" s="1"/>
      <x:c r="D35" s="1"/>
      <x:c r="E35" s="1"/>
      <x:c r="F35" s="1"/>
      <x:c r="G35" s="1"/>
    </x:row>
    <x:row r="36" ht="32" customHeight="1">
      <x:c r="A36" s="3" t="str">
        <x:v>Original classroom activities. Not an official NESA resource. Check your current course sequence and assessment requirements.</x:v>
      </x:c>
      <x:c r="B36" s="3"/>
      <x:c r="C36" s="3"/>
      <x:c r="D36" s="3"/>
      <x:c r="E36" s="3"/>
      <x:c r="F36" s="3"/>
      <x:c r="G36" s="3"/>
    </x:row>
    <x:row r="37" ht="23" customHeight="1">
      <x:c r="A37" s="1"/>
      <x:c r="B37" s="1"/>
      <x:c r="C37" s="1"/>
      <x:c r="D37" s="1"/>
      <x:c r="E37" s="1"/>
      <x:c r="F37" s="1"/>
      <x:c r="G37" s="1"/>
    </x:row>
    <x:row r="38" ht="32" customHeight="1">
      <x:c r="A38" s="3" t="str">
        <x:v>Models exclude fees, taxes, changing rates and missed payments. The worked calculators are for learning, not product comparisons.</x:v>
      </x:c>
      <x:c r="B38" s="3"/>
      <x:c r="C38" s="3"/>
      <x:c r="D38" s="3"/>
      <x:c r="E38" s="3"/>
      <x:c r="F38" s="3"/>
      <x:c r="G38" s="3"/>
    </x:row>
    <x:row r="39" ht="23" customHeight="1">
      <x:c r="A39" s="1"/>
      <x:c r="B39" s="1"/>
      <x:c r="C39" s="1"/>
      <x:c r="D39" s="1"/>
      <x:c r="E39" s="1"/>
      <x:c r="F39" s="1"/>
      <x:c r="G39" s="1"/>
    </x:row>
    <x:row r="40" ht="32" customHeight="1">
      <x:c r="A40" s="3" t="str">
        <x:v>Curriculum reference: NESA, Mathematics Standard 11–12 (2024), Year 12 Standard 2, MST-12-S2-03.</x:v>
      </x:c>
      <x:c r="B40" s="3"/>
      <x:c r="C40" s="3"/>
      <x:c r="D40" s="3"/>
      <x:c r="E40" s="3"/>
      <x:c r="F40" s="3"/>
      <x:c r="G40" s="3"/>
    </x:row>
    <x:row r="41" ht="42" customHeight="1">
      <x:c r="A41" s="3" t="str">
        <x:v>https://curriculum.nsw.edu.au/learning-areas/mathematics/mathematics-standard-11-12-2024/content/year-12-tba2/faa14f8aa3</x:v>
      </x:c>
      <x:c r="B41" s="3"/>
      <x:c r="C41" s="3"/>
      <x:c r="D41" s="3"/>
      <x:c r="E41" s="3"/>
      <x:c r="F41" s="3"/>
      <x:c r="G41" s="3"/>
    </x:row>
    <x:row r="42" ht="23" customHeight="1">
      <x:c r="A42" s="1"/>
      <x:c r="B42" s="1"/>
      <x:c r="C42" s="1"/>
      <x:c r="D42" s="1"/>
      <x:c r="E42" s="1"/>
      <x:c r="F42" s="1"/>
      <x:c r="G42" s="1"/>
    </x:row>
    <x:row r="43" ht="23" customHeight="1">
      <x:c r="A43" s="1"/>
      <x:c r="B43" s="1"/>
      <x:c r="C43" s="1"/>
      <x:c r="D43" s="1"/>
      <x:c r="E43" s="1"/>
      <x:c r="F43" s="1"/>
      <x:c r="G43" s="1"/>
    </x:row>
    <x:row r="44" ht="23" customHeight="1">
      <x:c r="A44" s="1"/>
      <x:c r="B44" s="1"/>
      <x:c r="C44" s="1"/>
      <x:c r="D44" s="1"/>
      <x:c r="E44" s="1"/>
      <x:c r="F44" s="1"/>
      <x:c r="G44" s="1"/>
    </x:row>
    <x:row r="45" ht="23" customHeight="1">
      <x:c r="A45" s="1"/>
      <x:c r="B45" s="1"/>
      <x:c r="C45" s="1"/>
      <x:c r="D45" s="1"/>
      <x:c r="E45" s="1"/>
      <x:c r="F45" s="1"/>
      <x:c r="G45" s="1"/>
    </x:row>
    <x:row r="46" ht="23" customHeight="1">
      <x:c r="A46" s="1"/>
      <x:c r="B46" s="1"/>
      <x:c r="C46" s="1"/>
      <x:c r="D46" s="1"/>
      <x:c r="E46" s="1"/>
      <x:c r="F46" s="1"/>
      <x:c r="G46" s="1"/>
    </x:row>
    <x:row r="47" ht="23" customHeight="1">
      <x:c r="A47" s="1"/>
      <x:c r="B47" s="1"/>
      <x:c r="C47" s="1"/>
      <x:c r="D47" s="1"/>
      <x:c r="E47" s="1"/>
      <x:c r="F47" s="1"/>
      <x:c r="G47" s="1"/>
    </x:row>
    <x:row r="48" ht="23" customHeight="1">
      <x:c r="A48" s="1"/>
      <x:c r="B48" s="1"/>
      <x:c r="C48" s="1"/>
      <x:c r="D48" s="1"/>
      <x:c r="E48" s="1"/>
      <x:c r="F48" s="1"/>
      <x:c r="G48" s="1"/>
    </x:row>
    <x:row r="49" ht="23" customHeight="1">
      <x:c r="A49" s="1"/>
      <x:c r="B49" s="1"/>
      <x:c r="C49" s="1"/>
      <x:c r="D49" s="1"/>
      <x:c r="E49" s="1"/>
      <x:c r="F49" s="1"/>
      <x:c r="G49" s="1"/>
    </x:row>
    <x:row r="50" ht="23" customHeight="1">
      <x:c r="A50" s="1"/>
      <x:c r="B50" s="1"/>
      <x:c r="C50" s="1"/>
      <x:c r="D50" s="1"/>
      <x:c r="E50" s="1"/>
      <x:c r="F50" s="1"/>
      <x:c r="G50" s="1"/>
    </x:row>
  </x:sheetData>
  <x:mergeCells>
    <x:mergeCell ref="A2:G2"/>
    <x:mergeCell ref="A3:G3"/>
    <x:mergeCell ref="A5:G5"/>
    <x:mergeCell ref="A7:G7"/>
    <x:mergeCell ref="A9:G9"/>
    <x:mergeCell ref="A11:G11"/>
    <x:mergeCell ref="A13:G13"/>
    <x:mergeCell ref="A15:G15"/>
    <x:mergeCell ref="A17:G17"/>
    <x:mergeCell ref="A19:G19"/>
    <x:mergeCell ref="A21:G21"/>
    <x:mergeCell ref="A23:G23"/>
    <x:mergeCell ref="A25:G25"/>
    <x:mergeCell ref="A28:G28"/>
    <x:mergeCell ref="A30:G30"/>
    <x:mergeCell ref="A32:G32"/>
    <x:mergeCell ref="A34:G34"/>
    <x:mergeCell ref="A36:G36"/>
    <x:mergeCell ref="A38:G38"/>
    <x:mergeCell ref="A40:G40"/>
    <x:mergeCell ref="A41:G41"/>
  </x:mergeCells>
  <x:pageMargins left="0.7" right="0.7" top="0.75" bottom="0.75" header="0.3" footer="0.3"/>
</x:worksheet>
</file>